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52511"/>
</workbook>
</file>

<file path=xl/calcChain.xml><?xml version="1.0" encoding="utf-8"?>
<calcChain xmlns="http://schemas.openxmlformats.org/spreadsheetml/2006/main">
  <c r="E6" i="1" l="1"/>
  <c r="F6" i="1"/>
  <c r="G6" i="1"/>
  <c r="I6" i="1"/>
  <c r="J6" i="1"/>
  <c r="K6" i="1"/>
  <c r="H7" i="1"/>
  <c r="L7" i="1"/>
  <c r="M7" i="1"/>
  <c r="N7" i="1"/>
  <c r="O7" i="1"/>
  <c r="H8" i="1"/>
  <c r="L8" i="1"/>
  <c r="M8" i="1"/>
  <c r="N8" i="1"/>
  <c r="O8" i="1"/>
  <c r="H9" i="1"/>
  <c r="L9" i="1"/>
  <c r="M9" i="1"/>
  <c r="N9" i="1"/>
  <c r="O9" i="1"/>
  <c r="H10" i="1"/>
  <c r="L10" i="1"/>
  <c r="M10" i="1"/>
  <c r="N10" i="1"/>
  <c r="O10" i="1"/>
  <c r="E11" i="1"/>
  <c r="F11" i="1"/>
  <c r="H11" i="1" s="1"/>
  <c r="G11" i="1"/>
  <c r="I11" i="1"/>
  <c r="J11" i="1"/>
  <c r="K11" i="1"/>
  <c r="H12" i="1"/>
  <c r="L12" i="1"/>
  <c r="M12" i="1"/>
  <c r="N12" i="1"/>
  <c r="O12" i="1"/>
  <c r="H13" i="1"/>
  <c r="L13" i="1"/>
  <c r="M13" i="1"/>
  <c r="N13" i="1"/>
  <c r="O13" i="1"/>
  <c r="H14" i="1"/>
  <c r="L14" i="1"/>
  <c r="M14" i="1"/>
  <c r="N14" i="1"/>
  <c r="O14" i="1"/>
  <c r="H15" i="1"/>
  <c r="L15" i="1"/>
  <c r="M15" i="1"/>
  <c r="N15" i="1"/>
  <c r="O15" i="1"/>
  <c r="E16" i="1"/>
  <c r="F16" i="1"/>
  <c r="G16" i="1"/>
  <c r="O16" i="1" s="1"/>
  <c r="I16" i="1"/>
  <c r="J16" i="1"/>
  <c r="K16" i="1"/>
  <c r="H17" i="1"/>
  <c r="L17" i="1"/>
  <c r="M17" i="1"/>
  <c r="N17" i="1"/>
  <c r="O17" i="1"/>
  <c r="H18" i="1"/>
  <c r="L18" i="1"/>
  <c r="M18" i="1"/>
  <c r="N18" i="1"/>
  <c r="O18" i="1"/>
  <c r="H19" i="1"/>
  <c r="L19" i="1"/>
  <c r="M19" i="1"/>
  <c r="N19" i="1"/>
  <c r="O19" i="1"/>
  <c r="H20" i="1"/>
  <c r="L20" i="1"/>
  <c r="M20" i="1"/>
  <c r="N20" i="1"/>
  <c r="O20" i="1"/>
  <c r="H21" i="1"/>
  <c r="L21" i="1"/>
  <c r="M21" i="1"/>
  <c r="N21" i="1"/>
  <c r="O21" i="1"/>
  <c r="E22" i="1"/>
  <c r="F22" i="1"/>
  <c r="G22" i="1"/>
  <c r="I22" i="1"/>
  <c r="J22" i="1"/>
  <c r="K22" i="1"/>
  <c r="H23" i="1"/>
  <c r="L23" i="1"/>
  <c r="M23" i="1"/>
  <c r="N23" i="1"/>
  <c r="O23" i="1"/>
  <c r="H24" i="1"/>
  <c r="L24" i="1"/>
  <c r="M24" i="1"/>
  <c r="N24" i="1"/>
  <c r="O24" i="1"/>
  <c r="H25" i="1"/>
  <c r="L25" i="1"/>
  <c r="M25" i="1"/>
  <c r="N25" i="1"/>
  <c r="O25" i="1"/>
  <c r="E26" i="1"/>
  <c r="F26" i="1"/>
  <c r="G26" i="1"/>
  <c r="I26" i="1"/>
  <c r="J26" i="1"/>
  <c r="K26" i="1"/>
  <c r="H27" i="1"/>
  <c r="L27" i="1"/>
  <c r="M27" i="1"/>
  <c r="N27" i="1"/>
  <c r="O27" i="1"/>
  <c r="H28" i="1"/>
  <c r="L28" i="1"/>
  <c r="M28" i="1"/>
  <c r="N28" i="1"/>
  <c r="O28" i="1"/>
  <c r="H29" i="1"/>
  <c r="L29" i="1"/>
  <c r="M29" i="1"/>
  <c r="N29" i="1"/>
  <c r="O29" i="1"/>
  <c r="H30" i="1"/>
  <c r="L30" i="1"/>
  <c r="M30" i="1"/>
  <c r="N30" i="1"/>
  <c r="O30" i="1"/>
  <c r="H31" i="1"/>
  <c r="L31" i="1"/>
  <c r="M31" i="1"/>
  <c r="N31" i="1"/>
  <c r="O31" i="1"/>
  <c r="H33" i="1"/>
  <c r="L33" i="1"/>
  <c r="E35" i="1"/>
  <c r="F35" i="1"/>
  <c r="G35" i="1"/>
  <c r="I35" i="1"/>
  <c r="J35" i="1"/>
  <c r="K35" i="1"/>
  <c r="H36" i="1"/>
  <c r="L36" i="1"/>
  <c r="M36" i="1"/>
  <c r="N36" i="1"/>
  <c r="O36" i="1"/>
  <c r="H37" i="1"/>
  <c r="L37" i="1"/>
  <c r="M37" i="1"/>
  <c r="N37" i="1"/>
  <c r="O37" i="1"/>
  <c r="H38" i="1"/>
  <c r="L38" i="1"/>
  <c r="M38" i="1"/>
  <c r="N38" i="1"/>
  <c r="O38" i="1"/>
  <c r="H39" i="1"/>
  <c r="L39" i="1"/>
  <c r="M39" i="1"/>
  <c r="N39" i="1"/>
  <c r="O39" i="1"/>
  <c r="E40" i="1"/>
  <c r="F40" i="1"/>
  <c r="G40" i="1"/>
  <c r="I40" i="1"/>
  <c r="J40" i="1"/>
  <c r="K40" i="1"/>
  <c r="H41" i="1"/>
  <c r="L41" i="1"/>
  <c r="M41" i="1"/>
  <c r="N41" i="1"/>
  <c r="O41" i="1"/>
  <c r="H42" i="1"/>
  <c r="L42" i="1"/>
  <c r="P42" i="1" s="1"/>
  <c r="M42" i="1"/>
  <c r="N42" i="1"/>
  <c r="O42" i="1"/>
  <c r="H43" i="1"/>
  <c r="L43" i="1"/>
  <c r="M43" i="1"/>
  <c r="N43" i="1"/>
  <c r="O43" i="1"/>
  <c r="E44" i="1"/>
  <c r="F44" i="1"/>
  <c r="G44" i="1"/>
  <c r="I44" i="1"/>
  <c r="J44" i="1"/>
  <c r="K44" i="1"/>
  <c r="H45" i="1"/>
  <c r="L45" i="1"/>
  <c r="M45" i="1"/>
  <c r="N45" i="1"/>
  <c r="O45" i="1"/>
  <c r="H46" i="1"/>
  <c r="L46" i="1"/>
  <c r="M46" i="1"/>
  <c r="N46" i="1"/>
  <c r="O46" i="1"/>
  <c r="E47" i="1"/>
  <c r="F47" i="1"/>
  <c r="G47" i="1"/>
  <c r="I47" i="1"/>
  <c r="J47" i="1"/>
  <c r="K47" i="1"/>
  <c r="H48" i="1"/>
  <c r="L48" i="1"/>
  <c r="M48" i="1"/>
  <c r="N48" i="1"/>
  <c r="O48" i="1"/>
  <c r="H49" i="1"/>
  <c r="L49" i="1"/>
  <c r="M49" i="1"/>
  <c r="N49" i="1"/>
  <c r="O49" i="1"/>
  <c r="H50" i="1"/>
  <c r="L50" i="1"/>
  <c r="M50" i="1"/>
  <c r="N50" i="1"/>
  <c r="O50" i="1"/>
  <c r="H51" i="1"/>
  <c r="L51" i="1"/>
  <c r="M51" i="1"/>
  <c r="N51" i="1"/>
  <c r="O51" i="1"/>
  <c r="H52" i="1"/>
  <c r="L52" i="1"/>
  <c r="M52" i="1"/>
  <c r="N52" i="1"/>
  <c r="O52" i="1"/>
  <c r="P15" i="1" l="1"/>
  <c r="O47" i="1"/>
  <c r="N47" i="1"/>
  <c r="O40" i="1"/>
  <c r="H47" i="1"/>
  <c r="M44" i="1"/>
  <c r="O35" i="1"/>
  <c r="N35" i="1"/>
  <c r="P48" i="1"/>
  <c r="P39" i="1"/>
  <c r="P24" i="1"/>
  <c r="P21" i="1"/>
  <c r="P25" i="1"/>
  <c r="P45" i="1"/>
  <c r="P17" i="1"/>
  <c r="L40" i="1"/>
  <c r="H35" i="1"/>
  <c r="N26" i="1"/>
  <c r="P52" i="1"/>
  <c r="O22" i="1"/>
  <c r="N40" i="1"/>
  <c r="L11" i="1"/>
  <c r="O44" i="1"/>
  <c r="P37" i="1"/>
  <c r="P41" i="1"/>
  <c r="P19" i="1"/>
  <c r="P13" i="1"/>
  <c r="H40" i="1"/>
  <c r="O11" i="1"/>
  <c r="M35" i="1"/>
  <c r="P30" i="1"/>
  <c r="N11" i="1"/>
  <c r="K5" i="1"/>
  <c r="L47" i="1"/>
  <c r="P46" i="1"/>
  <c r="M40" i="1"/>
  <c r="K34" i="1"/>
  <c r="K53" i="1" s="1"/>
  <c r="M22" i="1"/>
  <c r="L16" i="1"/>
  <c r="M11" i="1"/>
  <c r="J5" i="1"/>
  <c r="P50" i="1"/>
  <c r="P38" i="1"/>
  <c r="J34" i="1"/>
  <c r="J53" i="1" s="1"/>
  <c r="P28" i="1"/>
  <c r="P9" i="1"/>
  <c r="I5" i="1"/>
  <c r="I32" i="1" s="1"/>
  <c r="L44" i="1"/>
  <c r="P43" i="1"/>
  <c r="L35" i="1"/>
  <c r="P35" i="1" s="1"/>
  <c r="P31" i="1"/>
  <c r="G5" i="1"/>
  <c r="G32" i="1" s="1"/>
  <c r="P49" i="1"/>
  <c r="P27" i="1"/>
  <c r="P8" i="1"/>
  <c r="G34" i="1"/>
  <c r="G53" i="1" s="1"/>
  <c r="N44" i="1"/>
  <c r="P36" i="1"/>
  <c r="P29" i="1"/>
  <c r="O26" i="1"/>
  <c r="P23" i="1"/>
  <c r="P20" i="1"/>
  <c r="P14" i="1"/>
  <c r="E5" i="1"/>
  <c r="N22" i="1"/>
  <c r="F5" i="1"/>
  <c r="F32" i="1" s="1"/>
  <c r="O6" i="1"/>
  <c r="L6" i="1"/>
  <c r="H22" i="1"/>
  <c r="M47" i="1"/>
  <c r="L22" i="1"/>
  <c r="H16" i="1"/>
  <c r="P18" i="1"/>
  <c r="N16" i="1"/>
  <c r="F34" i="1"/>
  <c r="F53" i="1" s="1"/>
  <c r="H44" i="1"/>
  <c r="N6" i="1"/>
  <c r="P10" i="1"/>
  <c r="M16" i="1"/>
  <c r="H6" i="1"/>
  <c r="M6" i="1"/>
  <c r="K32" i="1"/>
  <c r="E34" i="1"/>
  <c r="M26" i="1"/>
  <c r="I34" i="1"/>
  <c r="L26" i="1"/>
  <c r="H26" i="1"/>
  <c r="P12" i="1"/>
  <c r="P7" i="1"/>
  <c r="P47" i="1" l="1"/>
  <c r="G55" i="1"/>
  <c r="N53" i="1"/>
  <c r="O34" i="1"/>
  <c r="G54" i="1"/>
  <c r="J54" i="1"/>
  <c r="P11" i="1"/>
  <c r="P40" i="1"/>
  <c r="I54" i="1"/>
  <c r="N34" i="1"/>
  <c r="K55" i="1"/>
  <c r="K54" i="1"/>
  <c r="O53" i="1"/>
  <c r="O5" i="1"/>
  <c r="O32" i="1" s="1"/>
  <c r="P44" i="1"/>
  <c r="P22" i="1"/>
  <c r="M34" i="1"/>
  <c r="P6" i="1"/>
  <c r="J32" i="1"/>
  <c r="J55" i="1" s="1"/>
  <c r="L5" i="1"/>
  <c r="F54" i="1"/>
  <c r="N54" i="1" s="1"/>
  <c r="N5" i="1"/>
  <c r="N32" i="1" s="1"/>
  <c r="P16" i="1"/>
  <c r="F55" i="1"/>
  <c r="H5" i="1"/>
  <c r="M5" i="1"/>
  <c r="M32" i="1" s="1"/>
  <c r="E32" i="1"/>
  <c r="H32" i="1" s="1"/>
  <c r="H34" i="1"/>
  <c r="E53" i="1"/>
  <c r="L34" i="1"/>
  <c r="I53" i="1"/>
  <c r="E54" i="1"/>
  <c r="P26" i="1"/>
  <c r="L54" i="1" l="1"/>
  <c r="O54" i="1"/>
  <c r="P5" i="1"/>
  <c r="P32" i="1"/>
  <c r="L32" i="1"/>
  <c r="P34" i="1"/>
  <c r="H54" i="1"/>
  <c r="M54" i="1"/>
  <c r="L53" i="1"/>
  <c r="I55" i="1"/>
  <c r="L55" i="1" s="1"/>
  <c r="H53" i="1"/>
  <c r="M53" i="1"/>
  <c r="E55" i="1"/>
  <c r="H55" i="1" s="1"/>
  <c r="P54" i="1" l="1"/>
  <c r="P53" i="1"/>
</calcChain>
</file>

<file path=xl/sharedStrings.xml><?xml version="1.0" encoding="utf-8"?>
<sst xmlns="http://schemas.openxmlformats.org/spreadsheetml/2006/main" count="67" uniqueCount="54">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</sst>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8"/>
      <color indexed="23"/>
      <name val="Arial CE"/>
      <family val="2"/>
      <charset val="238"/>
    </font>
    <font>
      <sz val="8"/>
      <color indexed="23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3" fontId="4" fillId="2" borderId="1" xfId="0" applyNumberFormat="1" applyFon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1" fillId="2" borderId="1" xfId="0" applyNumberFormat="1" applyFont="1" applyFill="1" applyBorder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/>
    <xf numFmtId="3" fontId="7" fillId="3" borderId="1" xfId="0" applyNumberFormat="1" applyFont="1" applyFill="1" applyBorder="1" applyAlignment="1"/>
    <xf numFmtId="3" fontId="6" fillId="3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0" fillId="4" borderId="0" xfId="0" applyFill="1"/>
    <xf numFmtId="3" fontId="4" fillId="4" borderId="1" xfId="0" applyNumberFormat="1" applyFont="1" applyFill="1" applyBorder="1"/>
    <xf numFmtId="3" fontId="4" fillId="4" borderId="1" xfId="0" applyNumberFormat="1" applyFont="1" applyFill="1" applyBorder="1" applyAlignment="1"/>
    <xf numFmtId="3" fontId="2" fillId="4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3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/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Layout" topLeftCell="B1" zoomScaleNormal="100" workbookViewId="0">
      <selection activeCell="M11" sqref="M11"/>
    </sheetView>
  </sheetViews>
  <sheetFormatPr defaultRowHeight="12.75" x14ac:dyDescent="0.2"/>
  <cols>
    <col min="1" max="2" width="9.28515625" customWidth="1"/>
    <col min="4" max="4" width="12.7109375" customWidth="1"/>
    <col min="5" max="5" width="9.42578125" customWidth="1"/>
    <col min="6" max="6" width="8.5703125" customWidth="1"/>
    <col min="7" max="7" width="8.42578125" customWidth="1"/>
    <col min="8" max="8" width="10" customWidth="1"/>
    <col min="9" max="9" width="8.28515625" customWidth="1"/>
    <col min="10" max="10" width="7.85546875" customWidth="1"/>
    <col min="11" max="11" width="7.5703125" customWidth="1"/>
    <col min="12" max="12" width="10.42578125" customWidth="1"/>
    <col min="13" max="13" width="8.28515625" customWidth="1"/>
    <col min="14" max="14" width="9.28515625" customWidth="1"/>
    <col min="15" max="15" width="9" customWidth="1"/>
    <col min="16" max="16" width="12.85546875" customWidth="1"/>
    <col min="17" max="17" width="14.7109375" customWidth="1"/>
    <col min="18" max="18" width="11.140625" customWidth="1"/>
    <col min="19" max="19" width="14.28515625" customWidth="1"/>
    <col min="20" max="20" width="12.85546875" customWidth="1"/>
    <col min="21" max="21" width="15.28515625" customWidth="1"/>
  </cols>
  <sheetData>
    <row r="1" spans="1:16" ht="11.25" customHeight="1" x14ac:dyDescent="0.2">
      <c r="P1" s="1" t="s">
        <v>0</v>
      </c>
    </row>
    <row r="2" spans="1:16" ht="12.75" customHeight="1" x14ac:dyDescent="0.2">
      <c r="A2" s="84" t="s">
        <v>1</v>
      </c>
      <c r="B2" s="85"/>
      <c r="C2" s="85"/>
      <c r="D2" s="86"/>
      <c r="E2" s="103" t="s">
        <v>2</v>
      </c>
      <c r="F2" s="103"/>
      <c r="G2" s="103"/>
      <c r="H2" s="103"/>
      <c r="I2" s="104" t="s">
        <v>3</v>
      </c>
      <c r="J2" s="105"/>
      <c r="K2" s="105"/>
      <c r="L2" s="106"/>
      <c r="M2" s="84" t="s">
        <v>4</v>
      </c>
      <c r="N2" s="85"/>
      <c r="O2" s="85"/>
      <c r="P2" s="86"/>
    </row>
    <row r="3" spans="1:16" ht="9" customHeight="1" x14ac:dyDescent="0.2">
      <c r="A3" s="100"/>
      <c r="B3" s="101"/>
      <c r="C3" s="101"/>
      <c r="D3" s="102"/>
      <c r="E3" s="103"/>
      <c r="F3" s="103"/>
      <c r="G3" s="103"/>
      <c r="H3" s="103"/>
      <c r="I3" s="107"/>
      <c r="J3" s="108"/>
      <c r="K3" s="108"/>
      <c r="L3" s="109"/>
      <c r="M3" s="87"/>
      <c r="N3" s="88"/>
      <c r="O3" s="88"/>
      <c r="P3" s="89"/>
    </row>
    <row r="4" spans="1:16" ht="24" customHeight="1" x14ac:dyDescent="0.2">
      <c r="A4" s="87"/>
      <c r="B4" s="88"/>
      <c r="C4" s="88"/>
      <c r="D4" s="89"/>
      <c r="E4" s="15" t="s">
        <v>6</v>
      </c>
      <c r="F4" s="15" t="s">
        <v>7</v>
      </c>
      <c r="G4" s="15" t="s">
        <v>8</v>
      </c>
      <c r="H4" s="15" t="s">
        <v>9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6</v>
      </c>
      <c r="N4" s="15" t="s">
        <v>7</v>
      </c>
      <c r="O4" s="15" t="s">
        <v>8</v>
      </c>
      <c r="P4" s="15" t="s">
        <v>9</v>
      </c>
    </row>
    <row r="5" spans="1:16" s="41" customFormat="1" ht="21" customHeight="1" x14ac:dyDescent="0.2">
      <c r="A5" s="94" t="s">
        <v>5</v>
      </c>
      <c r="B5" s="95"/>
      <c r="C5" s="95"/>
      <c r="D5" s="96"/>
      <c r="E5" s="40">
        <f>E6+E11+E16+E22</f>
        <v>321600</v>
      </c>
      <c r="F5" s="40">
        <f t="shared" ref="F5:G5" si="0">F6+F11+F16+F22</f>
        <v>14950</v>
      </c>
      <c r="G5" s="40">
        <f t="shared" si="0"/>
        <v>0</v>
      </c>
      <c r="H5" s="40">
        <f>SUM(E5:G5)</f>
        <v>336550</v>
      </c>
      <c r="I5" s="40">
        <f>I6+I11+I16+I22</f>
        <v>0</v>
      </c>
      <c r="J5" s="40">
        <f t="shared" ref="J5:K5" si="1">J6+J11+J16+J22</f>
        <v>7000</v>
      </c>
      <c r="K5" s="40">
        <f t="shared" si="1"/>
        <v>0</v>
      </c>
      <c r="L5" s="40">
        <f>SUM(I5:K5)</f>
        <v>7000</v>
      </c>
      <c r="M5" s="40">
        <f>E5+I5</f>
        <v>321600</v>
      </c>
      <c r="N5" s="40">
        <f>F5+J5</f>
        <v>21950</v>
      </c>
      <c r="O5" s="40">
        <f>G5+K5</f>
        <v>0</v>
      </c>
      <c r="P5" s="40">
        <f>H5+L5</f>
        <v>343550</v>
      </c>
    </row>
    <row r="6" spans="1:16" ht="25.5" customHeight="1" x14ac:dyDescent="0.2">
      <c r="A6" s="97" t="s">
        <v>11</v>
      </c>
      <c r="B6" s="98"/>
      <c r="C6" s="98"/>
      <c r="D6" s="99"/>
      <c r="E6" s="16">
        <f>SUM(E7:E10)</f>
        <v>321600</v>
      </c>
      <c r="F6" s="16">
        <f>SUM(F7:F10)</f>
        <v>8950</v>
      </c>
      <c r="G6" s="16">
        <f>SUM(G7:G10)</f>
        <v>0</v>
      </c>
      <c r="H6" s="16">
        <f t="shared" ref="H6:H55" si="2">SUM(E6:G6)</f>
        <v>330550</v>
      </c>
      <c r="I6" s="16">
        <f>SUM(I7:I10)</f>
        <v>0</v>
      </c>
      <c r="J6" s="16">
        <f>SUM(J7:J10)</f>
        <v>0</v>
      </c>
      <c r="K6" s="16">
        <f>SUM(K7:K10)</f>
        <v>0</v>
      </c>
      <c r="L6" s="16">
        <f t="shared" ref="L6:L16" si="3">SUM(I6:K6)</f>
        <v>0</v>
      </c>
      <c r="M6" s="16">
        <f>SUM(M7:M10)</f>
        <v>321600</v>
      </c>
      <c r="N6" s="16">
        <f>SUM(N7:N10)</f>
        <v>8950</v>
      </c>
      <c r="O6" s="16">
        <f>SUM(O7:O10)</f>
        <v>0</v>
      </c>
      <c r="P6" s="16">
        <f t="shared" ref="P6:P16" si="4">SUM(M6:O6)</f>
        <v>330550</v>
      </c>
    </row>
    <row r="7" spans="1:16" ht="23.25" customHeight="1" x14ac:dyDescent="0.2">
      <c r="A7" s="90" t="s">
        <v>12</v>
      </c>
      <c r="B7" s="91"/>
      <c r="C7" s="91"/>
      <c r="D7" s="92"/>
      <c r="E7" s="17">
        <v>318126</v>
      </c>
      <c r="F7" s="19"/>
      <c r="G7" s="19"/>
      <c r="H7" s="16">
        <f t="shared" si="2"/>
        <v>318126</v>
      </c>
      <c r="I7" s="19"/>
      <c r="J7" s="19"/>
      <c r="K7" s="19"/>
      <c r="L7" s="16">
        <f t="shared" si="3"/>
        <v>0</v>
      </c>
      <c r="M7" s="17">
        <f t="shared" ref="M7:O10" si="5">E7+I7</f>
        <v>318126</v>
      </c>
      <c r="N7" s="17">
        <f t="shared" si="5"/>
        <v>0</v>
      </c>
      <c r="O7" s="17">
        <f t="shared" si="5"/>
        <v>0</v>
      </c>
      <c r="P7" s="16">
        <f t="shared" si="4"/>
        <v>318126</v>
      </c>
    </row>
    <row r="8" spans="1:16" x14ac:dyDescent="0.2">
      <c r="A8" s="93" t="s">
        <v>13</v>
      </c>
      <c r="B8" s="93"/>
      <c r="C8" s="93"/>
      <c r="D8" s="93"/>
      <c r="E8" s="7">
        <v>474</v>
      </c>
      <c r="F8" s="7"/>
      <c r="G8" s="7"/>
      <c r="H8" s="16">
        <f t="shared" si="2"/>
        <v>474</v>
      </c>
      <c r="I8" s="7"/>
      <c r="J8" s="7"/>
      <c r="K8" s="7"/>
      <c r="L8" s="16">
        <f t="shared" si="3"/>
        <v>0</v>
      </c>
      <c r="M8" s="17">
        <f t="shared" si="5"/>
        <v>474</v>
      </c>
      <c r="N8" s="17">
        <f t="shared" si="5"/>
        <v>0</v>
      </c>
      <c r="O8" s="17">
        <f t="shared" si="5"/>
        <v>0</v>
      </c>
      <c r="P8" s="16">
        <f t="shared" si="4"/>
        <v>474</v>
      </c>
    </row>
    <row r="9" spans="1:16" x14ac:dyDescent="0.2">
      <c r="A9" s="68" t="s">
        <v>14</v>
      </c>
      <c r="B9" s="68"/>
      <c r="C9" s="68"/>
      <c r="D9" s="68"/>
      <c r="E9" s="19"/>
      <c r="F9" s="19"/>
      <c r="G9" s="19"/>
      <c r="H9" s="16">
        <f t="shared" si="2"/>
        <v>0</v>
      </c>
      <c r="I9" s="19"/>
      <c r="J9" s="19"/>
      <c r="K9" s="19"/>
      <c r="L9" s="16">
        <f t="shared" si="3"/>
        <v>0</v>
      </c>
      <c r="M9" s="17">
        <f t="shared" si="5"/>
        <v>0</v>
      </c>
      <c r="N9" s="17">
        <f t="shared" si="5"/>
        <v>0</v>
      </c>
      <c r="O9" s="17">
        <f t="shared" si="5"/>
        <v>0</v>
      </c>
      <c r="P9" s="16">
        <f t="shared" si="4"/>
        <v>0</v>
      </c>
    </row>
    <row r="10" spans="1:16" ht="24.75" customHeight="1" x14ac:dyDescent="0.2">
      <c r="A10" s="90" t="s">
        <v>15</v>
      </c>
      <c r="B10" s="91"/>
      <c r="C10" s="91"/>
      <c r="D10" s="92"/>
      <c r="E10" s="17">
        <v>3000</v>
      </c>
      <c r="F10" s="17">
        <v>8950</v>
      </c>
      <c r="G10" s="19"/>
      <c r="H10" s="16">
        <f t="shared" si="2"/>
        <v>11950</v>
      </c>
      <c r="I10" s="19"/>
      <c r="J10" s="17"/>
      <c r="K10" s="17"/>
      <c r="L10" s="16">
        <f t="shared" si="3"/>
        <v>0</v>
      </c>
      <c r="M10" s="17">
        <f t="shared" si="5"/>
        <v>3000</v>
      </c>
      <c r="N10" s="17">
        <f t="shared" si="5"/>
        <v>8950</v>
      </c>
      <c r="O10" s="17">
        <f t="shared" si="5"/>
        <v>0</v>
      </c>
      <c r="P10" s="16">
        <f t="shared" si="4"/>
        <v>11950</v>
      </c>
    </row>
    <row r="11" spans="1:16" ht="18" customHeight="1" x14ac:dyDescent="0.2">
      <c r="A11" s="66" t="s">
        <v>16</v>
      </c>
      <c r="B11" s="66"/>
      <c r="C11" s="66"/>
      <c r="D11" s="66"/>
      <c r="E11" s="8">
        <f>SUM(E12:E15)</f>
        <v>0</v>
      </c>
      <c r="F11" s="8">
        <f>SUM(F12:F15)</f>
        <v>0</v>
      </c>
      <c r="G11" s="8">
        <f>SUM(G12:G15)</f>
        <v>0</v>
      </c>
      <c r="H11" s="16">
        <f t="shared" si="2"/>
        <v>0</v>
      </c>
      <c r="I11" s="8">
        <f>SUM(I12:I15)</f>
        <v>0</v>
      </c>
      <c r="J11" s="8">
        <f>SUM(J12:J15)</f>
        <v>0</v>
      </c>
      <c r="K11" s="8">
        <f>SUM(K12:K15)</f>
        <v>0</v>
      </c>
      <c r="L11" s="16">
        <f t="shared" si="3"/>
        <v>0</v>
      </c>
      <c r="M11" s="8">
        <f>SUM(M12:M15)</f>
        <v>0</v>
      </c>
      <c r="N11" s="8">
        <f>SUM(N12:N15)</f>
        <v>0</v>
      </c>
      <c r="O11" s="8">
        <f>SUM(O12:O15)</f>
        <v>0</v>
      </c>
      <c r="P11" s="16">
        <f t="shared" si="4"/>
        <v>0</v>
      </c>
    </row>
    <row r="12" spans="1:16" x14ac:dyDescent="0.2">
      <c r="A12" s="68" t="s">
        <v>17</v>
      </c>
      <c r="B12" s="68"/>
      <c r="C12" s="68"/>
      <c r="D12" s="68"/>
      <c r="E12" s="19"/>
      <c r="F12" s="19"/>
      <c r="G12" s="19"/>
      <c r="H12" s="16">
        <f t="shared" si="2"/>
        <v>0</v>
      </c>
      <c r="I12" s="19"/>
      <c r="J12" s="19"/>
      <c r="K12" s="19"/>
      <c r="L12" s="16">
        <f t="shared" si="3"/>
        <v>0</v>
      </c>
      <c r="M12" s="17">
        <f t="shared" ref="M12:O15" si="6">I12+E12</f>
        <v>0</v>
      </c>
      <c r="N12" s="17">
        <f t="shared" si="6"/>
        <v>0</v>
      </c>
      <c r="O12" s="17">
        <f t="shared" si="6"/>
        <v>0</v>
      </c>
      <c r="P12" s="16">
        <f t="shared" si="4"/>
        <v>0</v>
      </c>
    </row>
    <row r="13" spans="1:16" x14ac:dyDescent="0.2">
      <c r="A13" s="68" t="s">
        <v>46</v>
      </c>
      <c r="B13" s="68"/>
      <c r="C13" s="68"/>
      <c r="D13" s="68"/>
      <c r="E13" s="19"/>
      <c r="F13" s="19"/>
      <c r="G13" s="19"/>
      <c r="H13" s="16">
        <f t="shared" si="2"/>
        <v>0</v>
      </c>
      <c r="I13" s="19"/>
      <c r="J13" s="19"/>
      <c r="K13" s="19"/>
      <c r="L13" s="16">
        <f t="shared" si="3"/>
        <v>0</v>
      </c>
      <c r="M13" s="17">
        <f t="shared" si="6"/>
        <v>0</v>
      </c>
      <c r="N13" s="17">
        <f t="shared" si="6"/>
        <v>0</v>
      </c>
      <c r="O13" s="17">
        <f t="shared" si="6"/>
        <v>0</v>
      </c>
      <c r="P13" s="16">
        <f t="shared" si="4"/>
        <v>0</v>
      </c>
    </row>
    <row r="14" spans="1:16" x14ac:dyDescent="0.2">
      <c r="A14" s="68" t="s">
        <v>18</v>
      </c>
      <c r="B14" s="68"/>
      <c r="C14" s="68"/>
      <c r="D14" s="68"/>
      <c r="E14" s="19"/>
      <c r="F14" s="19"/>
      <c r="G14" s="19"/>
      <c r="H14" s="16">
        <f t="shared" si="2"/>
        <v>0</v>
      </c>
      <c r="I14" s="19"/>
      <c r="J14" s="19"/>
      <c r="K14" s="19"/>
      <c r="L14" s="16">
        <f t="shared" si="3"/>
        <v>0</v>
      </c>
      <c r="M14" s="17">
        <f t="shared" si="6"/>
        <v>0</v>
      </c>
      <c r="N14" s="17">
        <f t="shared" si="6"/>
        <v>0</v>
      </c>
      <c r="O14" s="17">
        <f t="shared" si="6"/>
        <v>0</v>
      </c>
      <c r="P14" s="16">
        <f t="shared" si="4"/>
        <v>0</v>
      </c>
    </row>
    <row r="15" spans="1:16" x14ac:dyDescent="0.2">
      <c r="A15" s="68" t="s">
        <v>19</v>
      </c>
      <c r="B15" s="68"/>
      <c r="C15" s="68"/>
      <c r="D15" s="68"/>
      <c r="E15" s="19"/>
      <c r="F15" s="19"/>
      <c r="G15" s="19"/>
      <c r="H15" s="16">
        <f t="shared" si="2"/>
        <v>0</v>
      </c>
      <c r="I15" s="19"/>
      <c r="J15" s="19"/>
      <c r="K15" s="19"/>
      <c r="L15" s="16">
        <f t="shared" si="3"/>
        <v>0</v>
      </c>
      <c r="M15" s="17">
        <f t="shared" si="6"/>
        <v>0</v>
      </c>
      <c r="N15" s="17">
        <f t="shared" si="6"/>
        <v>0</v>
      </c>
      <c r="O15" s="17">
        <f t="shared" si="6"/>
        <v>0</v>
      </c>
      <c r="P15" s="16">
        <f t="shared" si="4"/>
        <v>0</v>
      </c>
    </row>
    <row r="16" spans="1:16" ht="21.75" customHeight="1" x14ac:dyDescent="0.2">
      <c r="A16" s="60" t="s">
        <v>20</v>
      </c>
      <c r="B16" s="61"/>
      <c r="C16" s="61"/>
      <c r="D16" s="62"/>
      <c r="E16" s="4">
        <f>SUM(E17:E21)</f>
        <v>0</v>
      </c>
      <c r="F16" s="4">
        <f>SUM(F17:F21)</f>
        <v>2500</v>
      </c>
      <c r="G16" s="4">
        <f>SUM(G17:G21)</f>
        <v>0</v>
      </c>
      <c r="H16" s="16">
        <f t="shared" si="2"/>
        <v>2500</v>
      </c>
      <c r="I16" s="4">
        <f>SUM(I17:I21)</f>
        <v>0</v>
      </c>
      <c r="J16" s="4">
        <f>SUM(J17:J21)</f>
        <v>600</v>
      </c>
      <c r="K16" s="4">
        <f>SUM(K17:K21)</f>
        <v>0</v>
      </c>
      <c r="L16" s="16">
        <f t="shared" si="3"/>
        <v>600</v>
      </c>
      <c r="M16" s="16">
        <f>E16+I16</f>
        <v>0</v>
      </c>
      <c r="N16" s="16">
        <f>F16+J16</f>
        <v>3100</v>
      </c>
      <c r="O16" s="16">
        <f>G16+K16</f>
        <v>0</v>
      </c>
      <c r="P16" s="16">
        <f t="shared" si="4"/>
        <v>3100</v>
      </c>
    </row>
    <row r="17" spans="1:16" x14ac:dyDescent="0.2">
      <c r="A17" s="68" t="s">
        <v>47</v>
      </c>
      <c r="B17" s="68"/>
      <c r="C17" s="68"/>
      <c r="D17" s="68"/>
      <c r="E17" s="17"/>
      <c r="F17" s="17"/>
      <c r="G17" s="19"/>
      <c r="H17" s="16">
        <f t="shared" si="2"/>
        <v>0</v>
      </c>
      <c r="I17" s="3"/>
      <c r="J17" s="3"/>
      <c r="K17" s="3"/>
      <c r="L17" s="2">
        <f t="shared" ref="L17:L55" si="7">SUM(I17:K17)</f>
        <v>0</v>
      </c>
      <c r="M17" s="16">
        <f t="shared" ref="M17:P25" si="8">I17+E17</f>
        <v>0</v>
      </c>
      <c r="N17" s="48">
        <f t="shared" si="8"/>
        <v>0</v>
      </c>
      <c r="O17" s="16">
        <f t="shared" si="8"/>
        <v>0</v>
      </c>
      <c r="P17" s="2">
        <f>SUM(H17:L17)</f>
        <v>0</v>
      </c>
    </row>
    <row r="18" spans="1:16" x14ac:dyDescent="0.2">
      <c r="A18" s="75" t="s">
        <v>21</v>
      </c>
      <c r="B18" s="76"/>
      <c r="C18" s="76"/>
      <c r="D18" s="77"/>
      <c r="E18" s="17"/>
      <c r="F18" s="17">
        <v>2500</v>
      </c>
      <c r="G18" s="19"/>
      <c r="H18" s="16">
        <f t="shared" si="2"/>
        <v>2500</v>
      </c>
      <c r="I18" s="3"/>
      <c r="J18" s="3">
        <v>600</v>
      </c>
      <c r="K18" s="3"/>
      <c r="L18" s="2">
        <f t="shared" si="7"/>
        <v>600</v>
      </c>
      <c r="M18" s="16">
        <f t="shared" si="8"/>
        <v>0</v>
      </c>
      <c r="N18" s="48">
        <f t="shared" si="8"/>
        <v>3100</v>
      </c>
      <c r="O18" s="16">
        <f t="shared" si="8"/>
        <v>0</v>
      </c>
      <c r="P18" s="16">
        <f t="shared" si="8"/>
        <v>3100</v>
      </c>
    </row>
    <row r="19" spans="1:16" x14ac:dyDescent="0.2">
      <c r="A19" s="75" t="s">
        <v>22</v>
      </c>
      <c r="B19" s="76"/>
      <c r="C19" s="76"/>
      <c r="D19" s="77"/>
      <c r="E19" s="17"/>
      <c r="F19" s="19"/>
      <c r="G19" s="19"/>
      <c r="H19" s="16">
        <f t="shared" si="2"/>
        <v>0</v>
      </c>
      <c r="I19" s="3"/>
      <c r="J19" s="3"/>
      <c r="K19" s="3"/>
      <c r="L19" s="2">
        <f t="shared" si="7"/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</row>
    <row r="20" spans="1:16" x14ac:dyDescent="0.2">
      <c r="A20" s="68" t="s">
        <v>24</v>
      </c>
      <c r="B20" s="68"/>
      <c r="C20" s="68"/>
      <c r="D20" s="68"/>
      <c r="E20" s="19"/>
      <c r="F20" s="19"/>
      <c r="G20" s="19"/>
      <c r="H20" s="16">
        <f t="shared" si="2"/>
        <v>0</v>
      </c>
      <c r="I20" s="3"/>
      <c r="J20" s="3"/>
      <c r="K20" s="3"/>
      <c r="L20" s="2">
        <f t="shared" si="7"/>
        <v>0</v>
      </c>
      <c r="M20" s="16">
        <f t="shared" si="8"/>
        <v>0</v>
      </c>
      <c r="N20" s="16">
        <f t="shared" si="8"/>
        <v>0</v>
      </c>
      <c r="O20" s="16">
        <f t="shared" si="8"/>
        <v>0</v>
      </c>
      <c r="P20" s="16">
        <f t="shared" si="8"/>
        <v>0</v>
      </c>
    </row>
    <row r="21" spans="1:16" x14ac:dyDescent="0.2">
      <c r="A21" s="75" t="s">
        <v>23</v>
      </c>
      <c r="B21" s="76"/>
      <c r="C21" s="76"/>
      <c r="D21" s="77"/>
      <c r="E21" s="19"/>
      <c r="F21" s="17"/>
      <c r="G21" s="19"/>
      <c r="H21" s="16">
        <f t="shared" si="2"/>
        <v>0</v>
      </c>
      <c r="I21" s="3"/>
      <c r="J21" s="3"/>
      <c r="K21" s="3"/>
      <c r="L21" s="2">
        <f t="shared" si="7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</row>
    <row r="22" spans="1:16" ht="22.5" customHeight="1" x14ac:dyDescent="0.2">
      <c r="A22" s="70" t="s">
        <v>25</v>
      </c>
      <c r="B22" s="70"/>
      <c r="C22" s="70"/>
      <c r="D22" s="70"/>
      <c r="E22" s="34">
        <f>SUM(E23:E25)</f>
        <v>0</v>
      </c>
      <c r="F22" s="34">
        <f>SUM(F23:F25)</f>
        <v>3500</v>
      </c>
      <c r="G22" s="34">
        <f>SUM(G23:G25)</f>
        <v>0</v>
      </c>
      <c r="H22" s="16">
        <f t="shared" si="2"/>
        <v>3500</v>
      </c>
      <c r="I22" s="4">
        <f>SUM(I23:I25)</f>
        <v>0</v>
      </c>
      <c r="J22" s="4">
        <f>SUM(J23:J25)</f>
        <v>6400</v>
      </c>
      <c r="K22" s="4">
        <f>SUM(K23:K25)</f>
        <v>0</v>
      </c>
      <c r="L22" s="2">
        <f t="shared" si="7"/>
        <v>6400</v>
      </c>
      <c r="M22" s="16">
        <f t="shared" si="8"/>
        <v>0</v>
      </c>
      <c r="N22" s="16">
        <f t="shared" si="8"/>
        <v>9900</v>
      </c>
      <c r="O22" s="16">
        <f t="shared" si="8"/>
        <v>0</v>
      </c>
      <c r="P22" s="16">
        <f t="shared" si="8"/>
        <v>9900</v>
      </c>
    </row>
    <row r="23" spans="1:16" ht="25.5" customHeight="1" x14ac:dyDescent="0.2">
      <c r="A23" s="71" t="s">
        <v>26</v>
      </c>
      <c r="B23" s="71"/>
      <c r="C23" s="71"/>
      <c r="D23" s="71"/>
      <c r="E23" s="19"/>
      <c r="F23" s="19"/>
      <c r="G23" s="19"/>
      <c r="H23" s="16">
        <f t="shared" si="2"/>
        <v>0</v>
      </c>
      <c r="I23" s="3"/>
      <c r="J23" s="3"/>
      <c r="K23" s="3"/>
      <c r="L23" s="2">
        <f t="shared" si="7"/>
        <v>0</v>
      </c>
      <c r="M23" s="3">
        <f t="shared" ref="M23:O25" si="9">E23+I23</f>
        <v>0</v>
      </c>
      <c r="N23" s="3">
        <f t="shared" si="9"/>
        <v>0</v>
      </c>
      <c r="O23" s="3">
        <f t="shared" si="9"/>
        <v>0</v>
      </c>
      <c r="P23" s="16">
        <f t="shared" si="8"/>
        <v>0</v>
      </c>
    </row>
    <row r="24" spans="1:16" ht="26.25" customHeight="1" x14ac:dyDescent="0.2">
      <c r="A24" s="71" t="s">
        <v>27</v>
      </c>
      <c r="B24" s="71"/>
      <c r="C24" s="71"/>
      <c r="D24" s="71"/>
      <c r="E24" s="19"/>
      <c r="F24" s="17">
        <v>3500</v>
      </c>
      <c r="G24" s="19"/>
      <c r="H24" s="16">
        <f t="shared" si="2"/>
        <v>3500</v>
      </c>
      <c r="I24" s="3"/>
      <c r="J24" s="3"/>
      <c r="K24" s="3"/>
      <c r="L24" s="2">
        <f t="shared" si="7"/>
        <v>0</v>
      </c>
      <c r="M24" s="3">
        <f t="shared" si="9"/>
        <v>0</v>
      </c>
      <c r="N24" s="3">
        <f t="shared" si="9"/>
        <v>3500</v>
      </c>
      <c r="O24" s="3">
        <f t="shared" si="9"/>
        <v>0</v>
      </c>
      <c r="P24" s="16">
        <f t="shared" si="8"/>
        <v>3500</v>
      </c>
    </row>
    <row r="25" spans="1:16" x14ac:dyDescent="0.2">
      <c r="A25" s="68" t="s">
        <v>28</v>
      </c>
      <c r="B25" s="68"/>
      <c r="C25" s="68"/>
      <c r="D25" s="68"/>
      <c r="E25" s="9"/>
      <c r="F25" s="8"/>
      <c r="G25" s="9"/>
      <c r="H25" s="16">
        <f t="shared" si="2"/>
        <v>0</v>
      </c>
      <c r="I25" s="14"/>
      <c r="J25" s="47">
        <v>6400</v>
      </c>
      <c r="K25" s="14"/>
      <c r="L25" s="2">
        <f t="shared" si="7"/>
        <v>6400</v>
      </c>
      <c r="M25" s="3">
        <f t="shared" si="9"/>
        <v>0</v>
      </c>
      <c r="N25" s="3">
        <f t="shared" si="9"/>
        <v>6400</v>
      </c>
      <c r="O25" s="3">
        <f t="shared" si="9"/>
        <v>0</v>
      </c>
      <c r="P25" s="16">
        <f t="shared" si="8"/>
        <v>6400</v>
      </c>
    </row>
    <row r="26" spans="1:16" s="41" customFormat="1" ht="20.25" customHeight="1" x14ac:dyDescent="0.2">
      <c r="A26" s="81" t="s">
        <v>10</v>
      </c>
      <c r="B26" s="82"/>
      <c r="C26" s="82"/>
      <c r="D26" s="83"/>
      <c r="E26" s="42">
        <f>SUM(E27:E31)</f>
        <v>62724</v>
      </c>
      <c r="F26" s="42">
        <f>SUM(F27:F31)</f>
        <v>139784</v>
      </c>
      <c r="G26" s="42">
        <f>SUM(G27:G31)</f>
        <v>0</v>
      </c>
      <c r="H26" s="40">
        <f t="shared" si="2"/>
        <v>202508</v>
      </c>
      <c r="I26" s="42">
        <f>SUM(I27:I31)</f>
        <v>213178</v>
      </c>
      <c r="J26" s="42">
        <f>SUM(J27:J31)</f>
        <v>120470</v>
      </c>
      <c r="K26" s="42">
        <f>SUM(K27:K31)</f>
        <v>0</v>
      </c>
      <c r="L26" s="40">
        <f t="shared" ref="L26:L31" si="10">SUM(I26:K26)</f>
        <v>333648</v>
      </c>
      <c r="M26" s="42">
        <f>SUM(M27:M31)</f>
        <v>275902</v>
      </c>
      <c r="N26" s="42">
        <f>SUM(N27:N31)</f>
        <v>260254</v>
      </c>
      <c r="O26" s="42">
        <f>SUM(O27:O31)</f>
        <v>0</v>
      </c>
      <c r="P26" s="40">
        <f t="shared" ref="P26:P32" si="11">SUM(M26:O26)</f>
        <v>536156</v>
      </c>
    </row>
    <row r="27" spans="1:16" x14ac:dyDescent="0.2">
      <c r="A27" s="68" t="s">
        <v>29</v>
      </c>
      <c r="B27" s="68"/>
      <c r="C27" s="68"/>
      <c r="D27" s="68"/>
      <c r="E27" s="18"/>
      <c r="F27" s="18"/>
      <c r="G27" s="18"/>
      <c r="H27" s="16">
        <f t="shared" si="2"/>
        <v>0</v>
      </c>
      <c r="I27" s="18"/>
      <c r="J27" s="18"/>
      <c r="K27" s="18"/>
      <c r="L27" s="16">
        <f t="shared" si="10"/>
        <v>0</v>
      </c>
      <c r="M27" s="46">
        <f t="shared" ref="M27:O28" si="12">I27+E27</f>
        <v>0</v>
      </c>
      <c r="N27" s="46">
        <f t="shared" si="12"/>
        <v>0</v>
      </c>
      <c r="O27" s="46">
        <f t="shared" si="12"/>
        <v>0</v>
      </c>
      <c r="P27" s="16">
        <f t="shared" si="11"/>
        <v>0</v>
      </c>
    </row>
    <row r="28" spans="1:16" ht="25.5" customHeight="1" x14ac:dyDescent="0.2">
      <c r="A28" s="68" t="s">
        <v>30</v>
      </c>
      <c r="B28" s="68"/>
      <c r="C28" s="68"/>
      <c r="D28" s="68"/>
      <c r="E28" s="18"/>
      <c r="F28" s="18"/>
      <c r="G28" s="18"/>
      <c r="H28" s="16">
        <f t="shared" si="2"/>
        <v>0</v>
      </c>
      <c r="I28" s="18"/>
      <c r="J28" s="18"/>
      <c r="K28" s="18"/>
      <c r="L28" s="16">
        <f t="shared" si="10"/>
        <v>0</v>
      </c>
      <c r="M28" s="46">
        <f t="shared" si="12"/>
        <v>0</v>
      </c>
      <c r="N28" s="46">
        <f t="shared" si="12"/>
        <v>0</v>
      </c>
      <c r="O28" s="46">
        <f t="shared" si="12"/>
        <v>0</v>
      </c>
      <c r="P28" s="16">
        <f t="shared" si="11"/>
        <v>0</v>
      </c>
    </row>
    <row r="29" spans="1:16" ht="18.75" customHeight="1" x14ac:dyDescent="0.2">
      <c r="A29" s="68" t="s">
        <v>31</v>
      </c>
      <c r="B29" s="68"/>
      <c r="C29" s="68"/>
      <c r="D29" s="68"/>
      <c r="E29" s="17">
        <v>62724</v>
      </c>
      <c r="F29" s="17">
        <v>139784</v>
      </c>
      <c r="G29" s="18"/>
      <c r="H29" s="16">
        <f t="shared" si="2"/>
        <v>202508</v>
      </c>
      <c r="I29" s="27">
        <v>40000</v>
      </c>
      <c r="J29" s="17">
        <v>120470</v>
      </c>
      <c r="K29" s="18"/>
      <c r="L29" s="16">
        <f t="shared" si="10"/>
        <v>160470</v>
      </c>
      <c r="M29" s="5">
        <f t="shared" ref="M29:O31" si="13">E29+I29</f>
        <v>102724</v>
      </c>
      <c r="N29" s="5">
        <f t="shared" si="13"/>
        <v>260254</v>
      </c>
      <c r="O29" s="5">
        <f t="shared" si="13"/>
        <v>0</v>
      </c>
      <c r="P29" s="16">
        <f t="shared" si="11"/>
        <v>362978</v>
      </c>
    </row>
    <row r="30" spans="1:16" ht="18" customHeight="1" x14ac:dyDescent="0.2">
      <c r="A30" s="68" t="s">
        <v>32</v>
      </c>
      <c r="B30" s="68"/>
      <c r="C30" s="68"/>
      <c r="D30" s="68"/>
      <c r="E30" s="18"/>
      <c r="F30" s="18"/>
      <c r="G30" s="18"/>
      <c r="H30" s="16">
        <f t="shared" si="2"/>
        <v>0</v>
      </c>
      <c r="I30" s="27">
        <v>173178</v>
      </c>
      <c r="J30" s="18"/>
      <c r="K30" s="18"/>
      <c r="L30" s="16">
        <f t="shared" si="10"/>
        <v>173178</v>
      </c>
      <c r="M30" s="5">
        <f t="shared" si="13"/>
        <v>173178</v>
      </c>
      <c r="N30" s="5">
        <f t="shared" si="13"/>
        <v>0</v>
      </c>
      <c r="O30" s="5">
        <f t="shared" si="13"/>
        <v>0</v>
      </c>
      <c r="P30" s="16">
        <f t="shared" si="11"/>
        <v>173178</v>
      </c>
    </row>
    <row r="31" spans="1:16" ht="18" customHeight="1" x14ac:dyDescent="0.2">
      <c r="A31" s="68" t="s">
        <v>33</v>
      </c>
      <c r="B31" s="68"/>
      <c r="C31" s="68"/>
      <c r="D31" s="68"/>
      <c r="E31" s="18"/>
      <c r="F31" s="18"/>
      <c r="G31" s="18"/>
      <c r="H31" s="16">
        <f t="shared" si="2"/>
        <v>0</v>
      </c>
      <c r="I31" s="18"/>
      <c r="J31" s="18"/>
      <c r="K31" s="18"/>
      <c r="L31" s="16">
        <f t="shared" si="10"/>
        <v>0</v>
      </c>
      <c r="M31" s="5">
        <f t="shared" si="13"/>
        <v>0</v>
      </c>
      <c r="N31" s="5">
        <f t="shared" si="13"/>
        <v>0</v>
      </c>
      <c r="O31" s="5">
        <f t="shared" si="13"/>
        <v>0</v>
      </c>
      <c r="P31" s="16">
        <f t="shared" si="11"/>
        <v>0</v>
      </c>
    </row>
    <row r="32" spans="1:16" ht="25.5" customHeight="1" x14ac:dyDescent="0.2">
      <c r="A32" s="78" t="s">
        <v>48</v>
      </c>
      <c r="B32" s="79"/>
      <c r="C32" s="79"/>
      <c r="D32" s="80"/>
      <c r="E32" s="4">
        <f>E26+E5</f>
        <v>384324</v>
      </c>
      <c r="F32" s="4">
        <f>F26+F5</f>
        <v>154734</v>
      </c>
      <c r="G32" s="4">
        <f>G26+G5</f>
        <v>0</v>
      </c>
      <c r="H32" s="16">
        <f t="shared" si="2"/>
        <v>539058</v>
      </c>
      <c r="I32" s="4">
        <f>I26+I5</f>
        <v>213178</v>
      </c>
      <c r="J32" s="4">
        <f>J26+J5</f>
        <v>127470</v>
      </c>
      <c r="K32" s="4">
        <f>K26+K5</f>
        <v>0</v>
      </c>
      <c r="L32" s="2">
        <f t="shared" si="7"/>
        <v>340648</v>
      </c>
      <c r="M32" s="4">
        <f>M26+M5</f>
        <v>597502</v>
      </c>
      <c r="N32" s="4">
        <f>N26+N5</f>
        <v>282204</v>
      </c>
      <c r="O32" s="4">
        <f>O26+O5</f>
        <v>0</v>
      </c>
      <c r="P32" s="16">
        <f t="shared" si="11"/>
        <v>879706</v>
      </c>
    </row>
    <row r="33" spans="1:16" ht="25.5" customHeight="1" x14ac:dyDescent="0.2">
      <c r="A33" s="72"/>
      <c r="B33" s="73"/>
      <c r="C33" s="73"/>
      <c r="D33" s="74"/>
      <c r="E33" s="18"/>
      <c r="F33" s="18"/>
      <c r="G33" s="18"/>
      <c r="H33" s="16">
        <f t="shared" si="2"/>
        <v>0</v>
      </c>
      <c r="I33" s="3"/>
      <c r="J33" s="3"/>
      <c r="K33" s="3"/>
      <c r="L33" s="2">
        <f t="shared" si="7"/>
        <v>0</v>
      </c>
      <c r="M33" s="3"/>
      <c r="N33" s="3"/>
      <c r="O33" s="3"/>
      <c r="P33" s="16"/>
    </row>
    <row r="34" spans="1:16" s="41" customFormat="1" ht="23.25" customHeight="1" x14ac:dyDescent="0.2">
      <c r="A34" s="94" t="s">
        <v>49</v>
      </c>
      <c r="B34" s="95"/>
      <c r="C34" s="95"/>
      <c r="D34" s="96"/>
      <c r="E34" s="40">
        <f>E35+E40+E44+E45</f>
        <v>0</v>
      </c>
      <c r="F34" s="40">
        <f>F35+F40+F44</f>
        <v>5000</v>
      </c>
      <c r="G34" s="40">
        <f>G35+G40+G44+G45</f>
        <v>0</v>
      </c>
      <c r="H34" s="40">
        <f t="shared" si="2"/>
        <v>5000</v>
      </c>
      <c r="I34" s="40">
        <f>I35+I40+I44+I45</f>
        <v>0</v>
      </c>
      <c r="J34" s="40">
        <f>J35+J40+J44+J45</f>
        <v>0</v>
      </c>
      <c r="K34" s="40">
        <f>K35+K40+K44+K45</f>
        <v>0</v>
      </c>
      <c r="L34" s="42">
        <f t="shared" si="7"/>
        <v>0</v>
      </c>
      <c r="M34" s="40">
        <f>M35+M40+M44+M45</f>
        <v>0</v>
      </c>
      <c r="N34" s="40">
        <f>N35+N40+N44</f>
        <v>5000</v>
      </c>
      <c r="O34" s="40">
        <f>O35+O40+O44+O45</f>
        <v>0</v>
      </c>
      <c r="P34" s="42">
        <f t="shared" ref="P34:P46" si="14">SUM(H34:L34)</f>
        <v>5000</v>
      </c>
    </row>
    <row r="35" spans="1:16" ht="24" customHeight="1" x14ac:dyDescent="0.2">
      <c r="A35" s="60" t="s">
        <v>34</v>
      </c>
      <c r="B35" s="61"/>
      <c r="C35" s="61"/>
      <c r="D35" s="62"/>
      <c r="E35" s="8">
        <f>SUM(E36:E39)</f>
        <v>0</v>
      </c>
      <c r="F35" s="8">
        <f>SUM(F36:F39)</f>
        <v>0</v>
      </c>
      <c r="G35" s="8">
        <f>SUM(G36:G39)</f>
        <v>0</v>
      </c>
      <c r="H35" s="16">
        <f t="shared" si="2"/>
        <v>0</v>
      </c>
      <c r="I35" s="8">
        <f>SUM(I36:I39)</f>
        <v>0</v>
      </c>
      <c r="J35" s="8">
        <f>SUM(J36:J39)</f>
        <v>0</v>
      </c>
      <c r="K35" s="8">
        <f>SUM(K36:K39)</f>
        <v>0</v>
      </c>
      <c r="L35" s="2">
        <f t="shared" si="7"/>
        <v>0</v>
      </c>
      <c r="M35" s="16">
        <f t="shared" ref="M35:O37" si="15">E35+I35</f>
        <v>0</v>
      </c>
      <c r="N35" s="16">
        <f t="shared" si="15"/>
        <v>0</v>
      </c>
      <c r="O35" s="37">
        <f t="shared" si="15"/>
        <v>0</v>
      </c>
      <c r="P35" s="2">
        <f t="shared" si="14"/>
        <v>0</v>
      </c>
    </row>
    <row r="36" spans="1:16" ht="15.75" customHeight="1" x14ac:dyDescent="0.2">
      <c r="A36" s="67" t="s">
        <v>37</v>
      </c>
      <c r="B36" s="67"/>
      <c r="C36" s="67"/>
      <c r="D36" s="67"/>
      <c r="E36" s="20"/>
      <c r="F36" s="20"/>
      <c r="G36" s="20"/>
      <c r="H36" s="16">
        <f t="shared" si="2"/>
        <v>0</v>
      </c>
      <c r="I36" s="5"/>
      <c r="J36" s="5"/>
      <c r="K36" s="5"/>
      <c r="L36" s="2">
        <f t="shared" si="7"/>
        <v>0</v>
      </c>
      <c r="M36" s="36">
        <f t="shared" si="15"/>
        <v>0</v>
      </c>
      <c r="N36" s="36">
        <f t="shared" si="15"/>
        <v>0</v>
      </c>
      <c r="O36" s="36">
        <f t="shared" si="15"/>
        <v>0</v>
      </c>
      <c r="P36" s="2">
        <f t="shared" si="14"/>
        <v>0</v>
      </c>
    </row>
    <row r="37" spans="1:16" ht="25.5" customHeight="1" x14ac:dyDescent="0.2">
      <c r="A37" s="50" t="s">
        <v>38</v>
      </c>
      <c r="B37" s="50"/>
      <c r="C37" s="50"/>
      <c r="D37" s="50"/>
      <c r="E37" s="28"/>
      <c r="F37" s="38"/>
      <c r="G37" s="21"/>
      <c r="H37" s="16">
        <f t="shared" si="2"/>
        <v>0</v>
      </c>
      <c r="I37" s="5"/>
      <c r="J37" s="5"/>
      <c r="K37" s="5"/>
      <c r="L37" s="2">
        <f t="shared" si="7"/>
        <v>0</v>
      </c>
      <c r="M37" s="5">
        <f t="shared" si="15"/>
        <v>0</v>
      </c>
      <c r="N37" s="5">
        <f t="shared" si="15"/>
        <v>0</v>
      </c>
      <c r="O37" s="5">
        <f t="shared" si="15"/>
        <v>0</v>
      </c>
      <c r="P37" s="13">
        <f t="shared" si="14"/>
        <v>0</v>
      </c>
    </row>
    <row r="38" spans="1:16" ht="28.5" customHeight="1" x14ac:dyDescent="0.2">
      <c r="A38" s="50" t="s">
        <v>39</v>
      </c>
      <c r="B38" s="50"/>
      <c r="C38" s="50"/>
      <c r="D38" s="50"/>
      <c r="E38" s="22"/>
      <c r="F38" s="22"/>
      <c r="G38" s="22"/>
      <c r="H38" s="16">
        <f t="shared" si="2"/>
        <v>0</v>
      </c>
      <c r="I38" s="5"/>
      <c r="J38" s="5"/>
      <c r="K38" s="5"/>
      <c r="L38" s="2">
        <f t="shared" si="7"/>
        <v>0</v>
      </c>
      <c r="M38" s="5">
        <f t="shared" ref="M38:M54" si="16">E38+I38</f>
        <v>0</v>
      </c>
      <c r="N38" s="5">
        <f t="shared" ref="N38:N46" si="17">F38+J38</f>
        <v>0</v>
      </c>
      <c r="O38" s="5">
        <f t="shared" ref="O38:O46" si="18">G38+K38</f>
        <v>0</v>
      </c>
      <c r="P38" s="2">
        <f t="shared" si="14"/>
        <v>0</v>
      </c>
    </row>
    <row r="39" spans="1:16" ht="24" customHeight="1" x14ac:dyDescent="0.2">
      <c r="A39" s="54" t="s">
        <v>40</v>
      </c>
      <c r="B39" s="55"/>
      <c r="C39" s="55"/>
      <c r="D39" s="56"/>
      <c r="E39" s="22"/>
      <c r="F39" s="22"/>
      <c r="G39" s="22"/>
      <c r="H39" s="16">
        <f t="shared" si="2"/>
        <v>0</v>
      </c>
      <c r="I39" s="5"/>
      <c r="J39" s="5"/>
      <c r="K39" s="5"/>
      <c r="L39" s="2">
        <f t="shared" si="7"/>
        <v>0</v>
      </c>
      <c r="M39" s="5">
        <f t="shared" si="16"/>
        <v>0</v>
      </c>
      <c r="N39" s="5">
        <f t="shared" si="17"/>
        <v>0</v>
      </c>
      <c r="O39" s="5">
        <f t="shared" si="18"/>
        <v>0</v>
      </c>
      <c r="P39" s="2">
        <f t="shared" si="14"/>
        <v>0</v>
      </c>
    </row>
    <row r="40" spans="1:16" ht="12.75" customHeight="1" x14ac:dyDescent="0.2">
      <c r="A40" s="51" t="s">
        <v>35</v>
      </c>
      <c r="B40" s="52"/>
      <c r="C40" s="52"/>
      <c r="D40" s="53"/>
      <c r="E40" s="35">
        <f>SUM(E41:E43)</f>
        <v>0</v>
      </c>
      <c r="F40" s="35">
        <f>SUM(F41:F43)</f>
        <v>0</v>
      </c>
      <c r="G40" s="35">
        <f>SUM(G41:G43)</f>
        <v>0</v>
      </c>
      <c r="H40" s="16">
        <f t="shared" si="2"/>
        <v>0</v>
      </c>
      <c r="I40" s="29">
        <f>SUM(I41:I43)</f>
        <v>0</v>
      </c>
      <c r="J40" s="29">
        <f>SUM(J41:J43)</f>
        <v>0</v>
      </c>
      <c r="K40" s="29">
        <f>SUM(K41:K43)</f>
        <v>0</v>
      </c>
      <c r="L40" s="2">
        <f t="shared" si="7"/>
        <v>0</v>
      </c>
      <c r="M40" s="5">
        <f t="shared" si="16"/>
        <v>0</v>
      </c>
      <c r="N40" s="5">
        <f t="shared" si="17"/>
        <v>0</v>
      </c>
      <c r="O40" s="5">
        <f t="shared" si="18"/>
        <v>0</v>
      </c>
      <c r="P40" s="2">
        <f t="shared" si="14"/>
        <v>0</v>
      </c>
    </row>
    <row r="41" spans="1:16" ht="12.75" customHeight="1" x14ac:dyDescent="0.2">
      <c r="A41" s="57" t="s">
        <v>41</v>
      </c>
      <c r="B41" s="58"/>
      <c r="C41" s="58"/>
      <c r="D41" s="59"/>
      <c r="E41" s="23"/>
      <c r="F41" s="23"/>
      <c r="G41" s="23"/>
      <c r="H41" s="16">
        <f t="shared" si="2"/>
        <v>0</v>
      </c>
      <c r="I41" s="5"/>
      <c r="J41" s="5"/>
      <c r="K41" s="5"/>
      <c r="L41" s="2">
        <f t="shared" si="7"/>
        <v>0</v>
      </c>
      <c r="M41" s="5">
        <f t="shared" si="16"/>
        <v>0</v>
      </c>
      <c r="N41" s="5">
        <f t="shared" si="17"/>
        <v>0</v>
      </c>
      <c r="O41" s="5">
        <f t="shared" si="18"/>
        <v>0</v>
      </c>
      <c r="P41" s="2">
        <f t="shared" si="14"/>
        <v>0</v>
      </c>
    </row>
    <row r="42" spans="1:16" ht="12.75" customHeight="1" x14ac:dyDescent="0.2">
      <c r="A42" s="57" t="s">
        <v>42</v>
      </c>
      <c r="B42" s="58"/>
      <c r="C42" s="58"/>
      <c r="D42" s="59"/>
      <c r="E42" s="23"/>
      <c r="F42" s="23"/>
      <c r="G42" s="23"/>
      <c r="H42" s="16">
        <f t="shared" si="2"/>
        <v>0</v>
      </c>
      <c r="I42" s="5"/>
      <c r="J42" s="5"/>
      <c r="K42" s="5"/>
      <c r="L42" s="2">
        <f t="shared" si="7"/>
        <v>0</v>
      </c>
      <c r="M42" s="5">
        <f t="shared" si="16"/>
        <v>0</v>
      </c>
      <c r="N42" s="5">
        <f t="shared" si="17"/>
        <v>0</v>
      </c>
      <c r="O42" s="5">
        <f t="shared" si="18"/>
        <v>0</v>
      </c>
      <c r="P42" s="2">
        <f t="shared" si="14"/>
        <v>0</v>
      </c>
    </row>
    <row r="43" spans="1:16" ht="24.75" customHeight="1" x14ac:dyDescent="0.2">
      <c r="A43" s="57" t="s">
        <v>43</v>
      </c>
      <c r="B43" s="58"/>
      <c r="C43" s="58"/>
      <c r="D43" s="59"/>
      <c r="E43" s="23"/>
      <c r="F43" s="23"/>
      <c r="G43" s="23"/>
      <c r="H43" s="16">
        <f t="shared" si="2"/>
        <v>0</v>
      </c>
      <c r="I43" s="5"/>
      <c r="J43" s="5"/>
      <c r="K43" s="5"/>
      <c r="L43" s="2">
        <f t="shared" si="7"/>
        <v>0</v>
      </c>
      <c r="M43" s="5">
        <f t="shared" si="16"/>
        <v>0</v>
      </c>
      <c r="N43" s="5">
        <f t="shared" si="17"/>
        <v>0</v>
      </c>
      <c r="O43" s="5">
        <f t="shared" si="18"/>
        <v>0</v>
      </c>
      <c r="P43" s="2">
        <f t="shared" si="14"/>
        <v>0</v>
      </c>
    </row>
    <row r="44" spans="1:16" ht="21.75" customHeight="1" x14ac:dyDescent="0.2">
      <c r="A44" s="60" t="s">
        <v>36</v>
      </c>
      <c r="B44" s="61"/>
      <c r="C44" s="61"/>
      <c r="D44" s="62"/>
      <c r="E44" s="39">
        <f>SUM(E45:E46)</f>
        <v>0</v>
      </c>
      <c r="F44" s="39">
        <f>SUM(F45:F46)</f>
        <v>5000</v>
      </c>
      <c r="G44" s="39">
        <f>SUM(G45:G46)</f>
        <v>0</v>
      </c>
      <c r="H44" s="16">
        <f t="shared" si="2"/>
        <v>5000</v>
      </c>
      <c r="I44" s="4">
        <f>SUM(I45:I46)</f>
        <v>0</v>
      </c>
      <c r="J44" s="4">
        <f>SUM(J45:J46)</f>
        <v>0</v>
      </c>
      <c r="K44" s="4">
        <f>SUM(K45:K46)</f>
        <v>0</v>
      </c>
      <c r="L44" s="2">
        <f t="shared" si="7"/>
        <v>0</v>
      </c>
      <c r="M44" s="5">
        <f t="shared" si="16"/>
        <v>0</v>
      </c>
      <c r="N44" s="49">
        <f t="shared" si="17"/>
        <v>5000</v>
      </c>
      <c r="O44" s="5">
        <f t="shared" si="18"/>
        <v>0</v>
      </c>
      <c r="P44" s="2">
        <f t="shared" si="14"/>
        <v>5000</v>
      </c>
    </row>
    <row r="45" spans="1:16" ht="26.25" customHeight="1" x14ac:dyDescent="0.2">
      <c r="A45" s="50" t="s">
        <v>44</v>
      </c>
      <c r="B45" s="50"/>
      <c r="C45" s="50"/>
      <c r="D45" s="50"/>
      <c r="E45" s="18"/>
      <c r="F45" s="17">
        <v>5000</v>
      </c>
      <c r="G45" s="18"/>
      <c r="H45" s="16">
        <f t="shared" si="2"/>
        <v>5000</v>
      </c>
      <c r="I45" s="6"/>
      <c r="J45" s="6"/>
      <c r="K45" s="6"/>
      <c r="L45" s="2">
        <f t="shared" si="7"/>
        <v>0</v>
      </c>
      <c r="M45" s="5">
        <f t="shared" si="16"/>
        <v>0</v>
      </c>
      <c r="N45" s="5">
        <f t="shared" si="17"/>
        <v>5000</v>
      </c>
      <c r="O45" s="5">
        <f t="shared" si="18"/>
        <v>0</v>
      </c>
      <c r="P45" s="2">
        <f t="shared" si="14"/>
        <v>5000</v>
      </c>
    </row>
    <row r="46" spans="1:16" ht="17.25" customHeight="1" x14ac:dyDescent="0.2">
      <c r="A46" s="67" t="s">
        <v>45</v>
      </c>
      <c r="B46" s="67"/>
      <c r="C46" s="67"/>
      <c r="D46" s="67"/>
      <c r="E46" s="24"/>
      <c r="F46" s="24"/>
      <c r="G46" s="24"/>
      <c r="H46" s="16">
        <f t="shared" si="2"/>
        <v>0</v>
      </c>
      <c r="I46" s="7"/>
      <c r="J46" s="7"/>
      <c r="K46" s="7"/>
      <c r="L46" s="2">
        <f t="shared" si="7"/>
        <v>0</v>
      </c>
      <c r="M46" s="5">
        <f t="shared" si="16"/>
        <v>0</v>
      </c>
      <c r="N46" s="5">
        <f t="shared" si="17"/>
        <v>0</v>
      </c>
      <c r="O46" s="5">
        <f t="shared" si="18"/>
        <v>0</v>
      </c>
      <c r="P46" s="2">
        <f t="shared" si="14"/>
        <v>0</v>
      </c>
    </row>
    <row r="47" spans="1:16" s="41" customFormat="1" ht="25.5" customHeight="1" x14ac:dyDescent="0.2">
      <c r="A47" s="69" t="s">
        <v>50</v>
      </c>
      <c r="B47" s="69"/>
      <c r="C47" s="69"/>
      <c r="D47" s="69"/>
      <c r="E47" s="42">
        <f>SUM(E48:E52)</f>
        <v>10000</v>
      </c>
      <c r="F47" s="42">
        <f>SUM(F48:F52)</f>
        <v>0</v>
      </c>
      <c r="G47" s="42">
        <f>SUM(G48:G52)</f>
        <v>0</v>
      </c>
      <c r="H47" s="40">
        <f t="shared" si="2"/>
        <v>10000</v>
      </c>
      <c r="I47" s="42">
        <f>SUM(I48:I52)</f>
        <v>0</v>
      </c>
      <c r="J47" s="42">
        <f>SUM(J48:J52)</f>
        <v>0</v>
      </c>
      <c r="K47" s="42">
        <f>SUM(K48:K52)</f>
        <v>0</v>
      </c>
      <c r="L47" s="42">
        <f t="shared" si="7"/>
        <v>0</v>
      </c>
      <c r="M47" s="43">
        <f t="shared" si="16"/>
        <v>10000</v>
      </c>
      <c r="N47" s="44">
        <f t="shared" ref="N47:O54" si="19">F47+J47</f>
        <v>0</v>
      </c>
      <c r="O47" s="44">
        <f t="shared" si="19"/>
        <v>0</v>
      </c>
      <c r="P47" s="42">
        <f>SUM(H47+L47)</f>
        <v>10000</v>
      </c>
    </row>
    <row r="48" spans="1:16" ht="12.75" customHeight="1" x14ac:dyDescent="0.2">
      <c r="A48" s="68" t="s">
        <v>29</v>
      </c>
      <c r="B48" s="68"/>
      <c r="C48" s="68"/>
      <c r="D48" s="68"/>
      <c r="E48" s="25"/>
      <c r="F48" s="25"/>
      <c r="G48" s="25"/>
      <c r="H48" s="16">
        <f t="shared" si="2"/>
        <v>0</v>
      </c>
      <c r="I48" s="7"/>
      <c r="J48" s="7"/>
      <c r="K48" s="7"/>
      <c r="L48" s="2">
        <f t="shared" si="7"/>
        <v>0</v>
      </c>
      <c r="M48" s="5">
        <f t="shared" si="16"/>
        <v>0</v>
      </c>
      <c r="N48" s="5">
        <f t="shared" si="19"/>
        <v>0</v>
      </c>
      <c r="O48" s="5">
        <f t="shared" si="19"/>
        <v>0</v>
      </c>
      <c r="P48" s="2">
        <f>SUM(H48:L48)</f>
        <v>0</v>
      </c>
    </row>
    <row r="49" spans="1:16" ht="21.75" customHeight="1" x14ac:dyDescent="0.2">
      <c r="A49" s="68" t="s">
        <v>30</v>
      </c>
      <c r="B49" s="68"/>
      <c r="C49" s="68"/>
      <c r="D49" s="68"/>
      <c r="E49" s="26"/>
      <c r="F49" s="26"/>
      <c r="G49" s="26"/>
      <c r="H49" s="16">
        <f t="shared" si="2"/>
        <v>0</v>
      </c>
      <c r="I49" s="8"/>
      <c r="J49" s="8"/>
      <c r="K49" s="8"/>
      <c r="L49" s="2">
        <f t="shared" si="7"/>
        <v>0</v>
      </c>
      <c r="M49" s="5">
        <f>E49+I49</f>
        <v>0</v>
      </c>
      <c r="N49" s="5">
        <f t="shared" si="19"/>
        <v>0</v>
      </c>
      <c r="O49" s="5">
        <f t="shared" si="19"/>
        <v>0</v>
      </c>
      <c r="P49" s="2">
        <f>SUM(H49:L49)</f>
        <v>0</v>
      </c>
    </row>
    <row r="50" spans="1:16" ht="12.75" customHeight="1" x14ac:dyDescent="0.2">
      <c r="A50" s="68" t="s">
        <v>31</v>
      </c>
      <c r="B50" s="68"/>
      <c r="C50" s="68"/>
      <c r="D50" s="68"/>
      <c r="E50" s="45">
        <v>10000</v>
      </c>
      <c r="F50" s="26"/>
      <c r="G50" s="26"/>
      <c r="H50" s="16">
        <f t="shared" si="2"/>
        <v>10000</v>
      </c>
      <c r="I50" s="27"/>
      <c r="J50" s="27">
        <v>0</v>
      </c>
      <c r="K50" s="27">
        <v>0</v>
      </c>
      <c r="L50" s="13">
        <f t="shared" si="7"/>
        <v>0</v>
      </c>
      <c r="M50" s="5">
        <f t="shared" si="16"/>
        <v>10000</v>
      </c>
      <c r="N50" s="5">
        <f t="shared" si="19"/>
        <v>0</v>
      </c>
      <c r="O50" s="5">
        <f t="shared" si="19"/>
        <v>0</v>
      </c>
      <c r="P50" s="5">
        <f>H50+L50</f>
        <v>10000</v>
      </c>
    </row>
    <row r="51" spans="1:16" ht="12.75" customHeight="1" x14ac:dyDescent="0.2">
      <c r="A51" s="68" t="s">
        <v>32</v>
      </c>
      <c r="B51" s="68"/>
      <c r="C51" s="68"/>
      <c r="D51" s="68"/>
      <c r="E51" s="26"/>
      <c r="F51" s="26"/>
      <c r="G51" s="26"/>
      <c r="H51" s="16">
        <f t="shared" si="2"/>
        <v>0</v>
      </c>
      <c r="I51" s="8"/>
      <c r="J51" s="8"/>
      <c r="K51" s="8"/>
      <c r="L51" s="2">
        <f t="shared" si="7"/>
        <v>0</v>
      </c>
      <c r="M51" s="5">
        <f t="shared" si="16"/>
        <v>0</v>
      </c>
      <c r="N51" s="5">
        <f t="shared" si="19"/>
        <v>0</v>
      </c>
      <c r="O51" s="5">
        <f t="shared" si="19"/>
        <v>0</v>
      </c>
      <c r="P51" s="2"/>
    </row>
    <row r="52" spans="1:16" ht="12.75" customHeight="1" x14ac:dyDescent="0.2">
      <c r="A52" s="68" t="s">
        <v>33</v>
      </c>
      <c r="B52" s="68"/>
      <c r="C52" s="68"/>
      <c r="D52" s="68"/>
      <c r="E52" s="26"/>
      <c r="F52" s="26"/>
      <c r="G52" s="26"/>
      <c r="H52" s="16">
        <f t="shared" si="2"/>
        <v>0</v>
      </c>
      <c r="I52" s="9"/>
      <c r="J52" s="9"/>
      <c r="K52" s="9"/>
      <c r="L52" s="2">
        <f t="shared" si="7"/>
        <v>0</v>
      </c>
      <c r="M52" s="5">
        <f>E52+I52</f>
        <v>0</v>
      </c>
      <c r="N52" s="5">
        <f t="shared" si="19"/>
        <v>0</v>
      </c>
      <c r="O52" s="5">
        <f t="shared" si="19"/>
        <v>0</v>
      </c>
      <c r="P52" s="2">
        <f>SUM(H52:L52)</f>
        <v>0</v>
      </c>
    </row>
    <row r="53" spans="1:16" x14ac:dyDescent="0.2">
      <c r="A53" s="66" t="s">
        <v>51</v>
      </c>
      <c r="B53" s="66"/>
      <c r="C53" s="66"/>
      <c r="D53" s="66"/>
      <c r="E53" s="8">
        <f>E34+E47</f>
        <v>10000</v>
      </c>
      <c r="F53" s="8">
        <f t="shared" ref="F53:K53" si="20">F34+F47</f>
        <v>5000</v>
      </c>
      <c r="G53" s="8">
        <f t="shared" si="20"/>
        <v>0</v>
      </c>
      <c r="H53" s="16">
        <f t="shared" si="2"/>
        <v>15000</v>
      </c>
      <c r="I53" s="8">
        <f t="shared" si="20"/>
        <v>0</v>
      </c>
      <c r="J53" s="8">
        <f t="shared" si="20"/>
        <v>0</v>
      </c>
      <c r="K53" s="8">
        <f t="shared" si="20"/>
        <v>0</v>
      </c>
      <c r="L53" s="2">
        <f t="shared" si="7"/>
        <v>0</v>
      </c>
      <c r="M53" s="29">
        <f t="shared" si="16"/>
        <v>10000</v>
      </c>
      <c r="N53" s="29">
        <f t="shared" si="19"/>
        <v>5000</v>
      </c>
      <c r="O53" s="5">
        <f t="shared" si="19"/>
        <v>0</v>
      </c>
      <c r="P53" s="2">
        <f>SUM(H53+L53)</f>
        <v>15000</v>
      </c>
    </row>
    <row r="54" spans="1:16" x14ac:dyDescent="0.2">
      <c r="A54" s="63" t="s">
        <v>52</v>
      </c>
      <c r="B54" s="64"/>
      <c r="C54" s="64"/>
      <c r="D54" s="65"/>
      <c r="E54" s="30">
        <f>E5+E34</f>
        <v>321600</v>
      </c>
      <c r="F54" s="30">
        <f>F5+F34</f>
        <v>19950</v>
      </c>
      <c r="G54" s="30">
        <f>G5+G34</f>
        <v>0</v>
      </c>
      <c r="H54" s="16">
        <f t="shared" si="2"/>
        <v>341550</v>
      </c>
      <c r="I54" s="30">
        <f>I5+I34</f>
        <v>0</v>
      </c>
      <c r="J54" s="30">
        <f>J5+J34</f>
        <v>7000</v>
      </c>
      <c r="K54" s="30">
        <f>K5+K34</f>
        <v>0</v>
      </c>
      <c r="L54" s="2">
        <f t="shared" si="7"/>
        <v>7000</v>
      </c>
      <c r="M54" s="29">
        <f t="shared" si="16"/>
        <v>321600</v>
      </c>
      <c r="N54" s="29">
        <f t="shared" si="19"/>
        <v>26950</v>
      </c>
      <c r="O54" s="29">
        <f t="shared" si="19"/>
        <v>0</v>
      </c>
      <c r="P54" s="2">
        <f>SUM(H54+L54)</f>
        <v>348550</v>
      </c>
    </row>
    <row r="55" spans="1:16" ht="21.75" customHeight="1" x14ac:dyDescent="0.2">
      <c r="A55" s="66" t="s">
        <v>53</v>
      </c>
      <c r="B55" s="66"/>
      <c r="C55" s="66"/>
      <c r="D55" s="66"/>
      <c r="E55" s="8">
        <f>E32+E53</f>
        <v>394324</v>
      </c>
      <c r="F55" s="8">
        <f t="shared" ref="F55:K55" si="21">F32+F53</f>
        <v>159734</v>
      </c>
      <c r="G55" s="8">
        <f t="shared" si="21"/>
        <v>0</v>
      </c>
      <c r="H55" s="16">
        <f t="shared" si="2"/>
        <v>554058</v>
      </c>
      <c r="I55" s="8">
        <f t="shared" si="21"/>
        <v>213178</v>
      </c>
      <c r="J55" s="8">
        <f t="shared" si="21"/>
        <v>127470</v>
      </c>
      <c r="K55" s="8">
        <f t="shared" si="21"/>
        <v>0</v>
      </c>
      <c r="L55" s="2">
        <f t="shared" si="7"/>
        <v>340648</v>
      </c>
      <c r="M55" s="31"/>
      <c r="N55" s="32"/>
      <c r="O55" s="32"/>
      <c r="P55" s="33"/>
    </row>
    <row r="56" spans="1:16" x14ac:dyDescent="0.2">
      <c r="L56" s="10"/>
      <c r="M56" s="10"/>
      <c r="N56" s="10"/>
      <c r="O56" s="10"/>
      <c r="P56" s="10"/>
    </row>
    <row r="57" spans="1:1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2"/>
      <c r="N57" s="12"/>
      <c r="O57" s="12"/>
      <c r="P57" s="10"/>
    </row>
  </sheetData>
  <mergeCells count="55">
    <mergeCell ref="A5:D5"/>
    <mergeCell ref="A6:D6"/>
    <mergeCell ref="A2:D4"/>
    <mergeCell ref="E2:H3"/>
    <mergeCell ref="I2:L3"/>
    <mergeCell ref="M2:P3"/>
    <mergeCell ref="A9:D9"/>
    <mergeCell ref="A7:D7"/>
    <mergeCell ref="A36:D36"/>
    <mergeCell ref="A35:D35"/>
    <mergeCell ref="A10:D10"/>
    <mergeCell ref="A12:D12"/>
    <mergeCell ref="A17:D17"/>
    <mergeCell ref="A16:D16"/>
    <mergeCell ref="A11:D11"/>
    <mergeCell ref="A14:D14"/>
    <mergeCell ref="A8:D8"/>
    <mergeCell ref="A13:D13"/>
    <mergeCell ref="A15:D15"/>
    <mergeCell ref="A28:D28"/>
    <mergeCell ref="A34:D34"/>
    <mergeCell ref="A22:D22"/>
    <mergeCell ref="A23:D23"/>
    <mergeCell ref="A24:D24"/>
    <mergeCell ref="A33:D33"/>
    <mergeCell ref="A18:D18"/>
    <mergeCell ref="A19:D19"/>
    <mergeCell ref="A20:D20"/>
    <mergeCell ref="A25:D25"/>
    <mergeCell ref="A31:D31"/>
    <mergeCell ref="A21:D21"/>
    <mergeCell ref="A32:D32"/>
    <mergeCell ref="A27:D27"/>
    <mergeCell ref="A29:D29"/>
    <mergeCell ref="A30:D30"/>
    <mergeCell ref="A26:D26"/>
    <mergeCell ref="A54:D54"/>
    <mergeCell ref="A55:D55"/>
    <mergeCell ref="A53:D53"/>
    <mergeCell ref="A46:D46"/>
    <mergeCell ref="A52:D52"/>
    <mergeCell ref="A49:D49"/>
    <mergeCell ref="A48:D48"/>
    <mergeCell ref="A51:D51"/>
    <mergeCell ref="A47:D47"/>
    <mergeCell ref="A50:D50"/>
    <mergeCell ref="A45:D45"/>
    <mergeCell ref="A40:D40"/>
    <mergeCell ref="A37:D37"/>
    <mergeCell ref="A38:D38"/>
    <mergeCell ref="A39:D39"/>
    <mergeCell ref="A41:D41"/>
    <mergeCell ref="A44:D44"/>
    <mergeCell ref="A42:D42"/>
    <mergeCell ref="A43:D43"/>
  </mergeCells>
  <phoneticPr fontId="0" type="noConversion"/>
  <printOptions horizontalCentered="1"/>
  <pageMargins left="0.47" right="0.49" top="1.1023622047244095" bottom="0.78740157480314965" header="0.59055118110236227" footer="0.59055118110236227"/>
  <pageSetup paperSize="9" scale="63" orientation="portrait" r:id="rId1"/>
  <headerFooter alignWithMargins="0">
    <oddHeader>&amp;C&amp;"Arial CE,Félkövér"&amp;14Az önkormányzat
2017. évi
bevételi előirányzatai összesen&amp;R2. melléklet a 2/2017. (II. 20.) önkormányzati rendelethez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2017-02-10T10:59:21Z</cp:lastPrinted>
  <dcterms:created xsi:type="dcterms:W3CDTF">2012-02-10T12:37:37Z</dcterms:created>
  <dcterms:modified xsi:type="dcterms:W3CDTF">2017-02-21T14:48:06Z</dcterms:modified>
</cp:coreProperties>
</file>