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Hosszúvíz\zárszám 2019\"/>
    </mc:Choice>
  </mc:AlternateContent>
  <xr:revisionPtr revIDLastSave="0" documentId="13_ncr:1_{A68A9A61-E652-4DB4-A450-562F10F4F0F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2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2" i="1" l="1"/>
  <c r="C22" i="1"/>
  <c r="D22" i="1"/>
  <c r="E22" i="1"/>
  <c r="F22" i="1"/>
  <c r="G22" i="1"/>
  <c r="H22" i="1"/>
  <c r="I22" i="1"/>
  <c r="J22" i="1"/>
  <c r="K22" i="1"/>
  <c r="L22" i="1"/>
  <c r="M22" i="1"/>
  <c r="B22" i="1"/>
  <c r="N22" i="1" s="1"/>
  <c r="O20" i="1"/>
  <c r="F24" i="1" l="1"/>
  <c r="G24" i="1"/>
  <c r="H24" i="1"/>
  <c r="I24" i="1"/>
  <c r="J24" i="1"/>
  <c r="K24" i="1"/>
  <c r="L24" i="1"/>
  <c r="N30" i="1" l="1"/>
  <c r="O26" i="1"/>
  <c r="N25" i="1"/>
  <c r="M24" i="1"/>
  <c r="E24" i="1"/>
  <c r="D24" i="1"/>
  <c r="C24" i="1"/>
  <c r="B24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K26" i="1" s="1"/>
  <c r="J20" i="1"/>
  <c r="I20" i="1"/>
  <c r="I26" i="1" s="1"/>
  <c r="H20" i="1"/>
  <c r="G20" i="1"/>
  <c r="G26" i="1" s="1"/>
  <c r="F20" i="1"/>
  <c r="E20" i="1"/>
  <c r="D20" i="1"/>
  <c r="C20" i="1"/>
  <c r="B20" i="1"/>
  <c r="O18" i="1"/>
  <c r="M17" i="1"/>
  <c r="G17" i="1"/>
  <c r="E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G18" i="1" s="1"/>
  <c r="F10" i="1"/>
  <c r="E10" i="1"/>
  <c r="D10" i="1"/>
  <c r="C10" i="1"/>
  <c r="B10" i="1"/>
  <c r="E18" i="1" l="1"/>
  <c r="M18" i="1"/>
  <c r="I17" i="1"/>
  <c r="I18" i="1" s="1"/>
  <c r="C17" i="1"/>
  <c r="C18" i="1" s="1"/>
  <c r="K17" i="1"/>
  <c r="K18" i="1"/>
  <c r="N11" i="1"/>
  <c r="N12" i="1"/>
  <c r="N13" i="1"/>
  <c r="N14" i="1"/>
  <c r="N15" i="1"/>
  <c r="N16" i="1"/>
  <c r="C26" i="1"/>
  <c r="E26" i="1"/>
  <c r="N24" i="1"/>
  <c r="F26" i="1"/>
  <c r="H26" i="1"/>
  <c r="J26" i="1"/>
  <c r="L26" i="1"/>
  <c r="M26" i="1"/>
  <c r="N10" i="1"/>
  <c r="D26" i="1"/>
  <c r="N20" i="1"/>
  <c r="B26" i="1"/>
  <c r="B17" i="1"/>
  <c r="B18" i="1" s="1"/>
  <c r="D17" i="1"/>
  <c r="D18" i="1" s="1"/>
  <c r="F17" i="1"/>
  <c r="F18" i="1" s="1"/>
  <c r="H17" i="1"/>
  <c r="H18" i="1" s="1"/>
  <c r="J17" i="1"/>
  <c r="J18" i="1" s="1"/>
  <c r="L17" i="1"/>
  <c r="L18" i="1" s="1"/>
  <c r="N21" i="1"/>
  <c r="N26" i="1" l="1"/>
  <c r="N18" i="1"/>
  <c r="N17" i="1"/>
</calcChain>
</file>

<file path=xl/sharedStrings.xml><?xml version="1.0" encoding="utf-8"?>
<sst xmlns="http://schemas.openxmlformats.org/spreadsheetml/2006/main" count="36" uniqueCount="36">
  <si>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</si>
  <si>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</si>
  <si>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</si>
  <si>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</si>
  <si>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</si>
  <si>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</si>
  <si>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</si>
  <si>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</si>
  <si>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</si>
  <si>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</si>
  <si>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</si>
  <si>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</si>
  <si>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</si>
  <si>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</si>
  <si>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</si>
  <si>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</si>
  <si>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</si>
  <si>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pe.</t>
  </si>
  <si>
    <t>4.Önk.műk.-i célú ktgv.tám.</t>
  </si>
  <si>
    <t>5.Műk.-i célú tám.értékű b.</t>
  </si>
  <si>
    <t>6.Felhalm.-i célú bev.</t>
  </si>
  <si>
    <t>7.Tám.-i kölcsön vtér.</t>
  </si>
  <si>
    <t>8.Pénzmaradvány ig.-be v.</t>
  </si>
  <si>
    <t>Kiadások</t>
  </si>
  <si>
    <t>10.Működési kiadások</t>
  </si>
  <si>
    <t>11.Felújítási kiadások</t>
  </si>
  <si>
    <t>12.Beruházási kiadások</t>
  </si>
  <si>
    <t>13.Hiteltörlesztés</t>
  </si>
  <si>
    <t>14.Tartalék</t>
  </si>
  <si>
    <t>15. Tám.-i kölcsön áh-n k.</t>
  </si>
  <si>
    <t xml:space="preserve"> Az Önkormányzat 2018.évi előirányzat-felhasználási ütemterve</t>
  </si>
  <si>
    <t>Ft-ban</t>
  </si>
  <si>
    <t>9. Bevételek (1-8):</t>
  </si>
  <si>
    <t>16. Kiadások (10-15):</t>
  </si>
  <si>
    <t>12. melléklet</t>
  </si>
  <si>
    <t>a 4/2019. (V.21.)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</si>
</sst>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Symbol"/>
      <family val="1"/>
      <charset val="2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3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Border="1"/>
    <xf numFmtId="0" fontId="1" fillId="0" borderId="0" xfId="0" applyFont="1"/>
    <xf numFmtId="10" fontId="4" fillId="0" borderId="0" xfId="0" applyNumberFormat="1" applyFont="1"/>
    <xf numFmtId="9" fontId="4" fillId="0" borderId="0" xfId="0" applyNumberFormat="1" applyFont="1"/>
    <xf numFmtId="0" fontId="5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3" fillId="0" borderId="0" xfId="0" applyFont="1"/>
    <xf numFmtId="10" fontId="10" fillId="0" borderId="0" xfId="0" applyNumberFormat="1" applyFont="1"/>
    <xf numFmtId="10" fontId="3" fillId="0" borderId="0" xfId="0" applyNumberFormat="1" applyFont="1"/>
    <xf numFmtId="0" fontId="14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3" fontId="1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zoomScaleNormal="100" workbookViewId="0">
      <selection activeCell="A3" sqref="A3"/>
    </sheetView>
  </sheetViews>
  <sheetFormatPr defaultRowHeight="15" x14ac:dyDescent="0.25"/>
  <cols>
    <col min="1" max="1" width="24.42578125" style="1" customWidth="1"/>
    <col min="2" max="2" width="7.5703125" style="1" customWidth="1"/>
    <col min="3" max="5" width="8.5703125" style="1" customWidth="1"/>
    <col min="6" max="6" width="7.5703125" style="1" customWidth="1"/>
    <col min="7" max="7" width="7.85546875" style="1" customWidth="1"/>
    <col min="8" max="8" width="8.140625" style="1" customWidth="1"/>
    <col min="9" max="9" width="7.5703125" style="1" customWidth="1"/>
    <col min="10" max="10" width="8.42578125" style="1" customWidth="1"/>
    <col min="11" max="11" width="8.5703125" style="1" customWidth="1"/>
    <col min="12" max="12" width="7.7109375" style="1" customWidth="1"/>
    <col min="13" max="13" width="7.85546875" style="1" customWidth="1"/>
    <col min="14" max="14" width="8.5703125" style="1" customWidth="1"/>
    <col min="15" max="15" width="10.140625" style="2" bestFit="1" customWidth="1"/>
    <col min="16" max="18" width="9.140625" style="3"/>
  </cols>
  <sheetData>
    <row r="1" spans="1:15" ht="21" customHeight="1" x14ac:dyDescent="0.25">
      <c r="A1" s="28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ht="21.75" customHeight="1" x14ac:dyDescent="0.25">
      <c r="A2" s="28" t="s">
        <v>35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s="3" customFormat="1" ht="15" customHeight="1" x14ac:dyDescent="0.25">
      <c r="A3" s="1"/>
      <c r="B3" s="21" t="s">
        <v>30</v>
      </c>
      <c r="C3" s="21"/>
      <c r="D3" s="21"/>
      <c r="E3" s="21"/>
      <c r="F3" s="21"/>
      <c r="G3" s="21"/>
      <c r="H3" s="21"/>
      <c r="I3" s="21"/>
      <c r="J3" s="21"/>
      <c r="K3" s="21"/>
      <c r="L3" s="1"/>
      <c r="M3" s="1"/>
      <c r="N3" s="1"/>
      <c r="O3" s="2"/>
    </row>
    <row r="4" spans="1:15" s="3" customFormat="1" ht="15" customHeight="1" x14ac:dyDescent="0.25">
      <c r="A4" s="1"/>
      <c r="B4" s="21"/>
      <c r="C4" s="21"/>
      <c r="D4" s="21"/>
      <c r="E4" s="21"/>
      <c r="F4" s="21"/>
      <c r="G4" s="21"/>
      <c r="H4" s="21"/>
      <c r="I4" s="21"/>
      <c r="J4" s="21"/>
      <c r="K4" s="21"/>
      <c r="L4" s="1"/>
      <c r="M4" s="1"/>
      <c r="N4" s="1"/>
      <c r="O4" s="2"/>
    </row>
    <row r="5" spans="1:15" s="3" customFormat="1" ht="15" customHeight="1" x14ac:dyDescent="0.25">
      <c r="A5" s="1"/>
      <c r="B5" s="21"/>
      <c r="C5" s="21"/>
      <c r="D5" s="21"/>
      <c r="E5" s="21"/>
      <c r="F5" s="21"/>
      <c r="G5" s="21"/>
      <c r="H5" s="21"/>
      <c r="I5" s="21"/>
      <c r="J5" s="21"/>
      <c r="K5" s="21"/>
      <c r="L5" s="1"/>
      <c r="M5" s="1"/>
      <c r="N5" s="1"/>
      <c r="O5" s="2"/>
    </row>
    <row r="7" spans="1:15" s="3" customFormat="1" x14ac:dyDescent="0.25">
      <c r="A7" s="1"/>
      <c r="B7" s="4"/>
      <c r="C7" s="4"/>
      <c r="D7" s="5"/>
      <c r="E7" s="4"/>
      <c r="F7" s="4"/>
      <c r="G7" s="4"/>
      <c r="H7" s="4"/>
      <c r="I7" s="4"/>
      <c r="J7" s="5"/>
      <c r="K7" s="4"/>
      <c r="L7" s="4"/>
      <c r="M7" s="4"/>
      <c r="N7" s="6" t="s">
        <v>31</v>
      </c>
      <c r="O7" s="2"/>
    </row>
    <row r="8" spans="1:15" s="3" customFormat="1" ht="18" customHeight="1" x14ac:dyDescent="0.25">
      <c r="A8" s="19" t="s">
        <v>0</v>
      </c>
      <c r="B8" s="19" t="s">
        <v>1</v>
      </c>
      <c r="C8" s="19" t="s">
        <v>2</v>
      </c>
      <c r="D8" s="19" t="s">
        <v>3</v>
      </c>
      <c r="E8" s="19" t="s">
        <v>4</v>
      </c>
      <c r="F8" s="19" t="s">
        <v>5</v>
      </c>
      <c r="G8" s="19" t="s">
        <v>6</v>
      </c>
      <c r="H8" s="19" t="s">
        <v>7</v>
      </c>
      <c r="I8" s="19" t="s">
        <v>8</v>
      </c>
      <c r="J8" s="19" t="s">
        <v>9</v>
      </c>
      <c r="K8" s="19" t="s">
        <v>10</v>
      </c>
      <c r="L8" s="19" t="s">
        <v>11</v>
      </c>
      <c r="M8" s="19" t="s">
        <v>12</v>
      </c>
      <c r="N8" s="20" t="s">
        <v>13</v>
      </c>
      <c r="O8" s="2"/>
    </row>
    <row r="9" spans="1:15" s="3" customFormat="1" ht="18" customHeight="1" x14ac:dyDescent="0.25">
      <c r="A9" s="22" t="s">
        <v>14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4"/>
      <c r="O9" s="2"/>
    </row>
    <row r="10" spans="1:15" s="3" customFormat="1" ht="18" customHeight="1" x14ac:dyDescent="0.25">
      <c r="A10" s="15" t="s">
        <v>15</v>
      </c>
      <c r="B10" s="16">
        <f t="shared" ref="B10:M10" si="0">B30*$O$10</f>
        <v>192185.4</v>
      </c>
      <c r="C10" s="16">
        <f t="shared" si="0"/>
        <v>128123.6</v>
      </c>
      <c r="D10" s="16">
        <f t="shared" si="0"/>
        <v>128123.6</v>
      </c>
      <c r="E10" s="16">
        <f t="shared" si="0"/>
        <v>128123.6</v>
      </c>
      <c r="F10" s="16">
        <f t="shared" si="0"/>
        <v>128123.6</v>
      </c>
      <c r="G10" s="16">
        <f t="shared" si="0"/>
        <v>128123.6</v>
      </c>
      <c r="H10" s="16">
        <f t="shared" si="0"/>
        <v>128123.6</v>
      </c>
      <c r="I10" s="16">
        <f t="shared" si="0"/>
        <v>128123.6</v>
      </c>
      <c r="J10" s="16">
        <f t="shared" si="0"/>
        <v>128123.6</v>
      </c>
      <c r="K10" s="16">
        <f t="shared" si="0"/>
        <v>128123.6</v>
      </c>
      <c r="L10" s="16">
        <f t="shared" si="0"/>
        <v>128123.6</v>
      </c>
      <c r="M10" s="16">
        <f t="shared" si="0"/>
        <v>128123.6</v>
      </c>
      <c r="N10" s="16">
        <f>SUM(B10:M10)</f>
        <v>1601545.0000000002</v>
      </c>
      <c r="O10" s="7">
        <v>1601545</v>
      </c>
    </row>
    <row r="11" spans="1:15" s="3" customFormat="1" ht="18" customHeight="1" x14ac:dyDescent="0.25">
      <c r="A11" s="15" t="s">
        <v>16</v>
      </c>
      <c r="B11" s="16">
        <f t="shared" ref="B11:M11" si="1">B30*$O$11</f>
        <v>137648.16</v>
      </c>
      <c r="C11" s="16">
        <f t="shared" si="1"/>
        <v>91765.440000000002</v>
      </c>
      <c r="D11" s="16">
        <f t="shared" si="1"/>
        <v>91765.440000000002</v>
      </c>
      <c r="E11" s="16">
        <f t="shared" si="1"/>
        <v>91765.440000000002</v>
      </c>
      <c r="F11" s="16">
        <f t="shared" si="1"/>
        <v>91765.440000000002</v>
      </c>
      <c r="G11" s="16">
        <f t="shared" si="1"/>
        <v>91765.440000000002</v>
      </c>
      <c r="H11" s="16">
        <f t="shared" si="1"/>
        <v>91765.440000000002</v>
      </c>
      <c r="I11" s="16">
        <f t="shared" si="1"/>
        <v>91765.440000000002</v>
      </c>
      <c r="J11" s="16">
        <f t="shared" si="1"/>
        <v>91765.440000000002</v>
      </c>
      <c r="K11" s="16">
        <f t="shared" si="1"/>
        <v>91765.440000000002</v>
      </c>
      <c r="L11" s="16">
        <f t="shared" si="1"/>
        <v>91765.440000000002</v>
      </c>
      <c r="M11" s="16">
        <f t="shared" si="1"/>
        <v>91765.440000000002</v>
      </c>
      <c r="N11" s="16">
        <f t="shared" ref="N11:N25" si="2">SUM(B11:M11)</f>
        <v>1147067.9999999998</v>
      </c>
      <c r="O11" s="7">
        <v>1147068</v>
      </c>
    </row>
    <row r="12" spans="1:15" s="3" customFormat="1" ht="18" customHeight="1" x14ac:dyDescent="0.25">
      <c r="A12" s="15" t="s">
        <v>17</v>
      </c>
      <c r="B12" s="16">
        <f t="shared" ref="B12:M12" si="3">B30*$O$12</f>
        <v>0</v>
      </c>
      <c r="C12" s="16">
        <f t="shared" si="3"/>
        <v>0</v>
      </c>
      <c r="D12" s="16">
        <f t="shared" si="3"/>
        <v>0</v>
      </c>
      <c r="E12" s="16">
        <f t="shared" si="3"/>
        <v>0</v>
      </c>
      <c r="F12" s="16">
        <f t="shared" si="3"/>
        <v>0</v>
      </c>
      <c r="G12" s="16">
        <f t="shared" si="3"/>
        <v>0</v>
      </c>
      <c r="H12" s="16">
        <f t="shared" si="3"/>
        <v>0</v>
      </c>
      <c r="I12" s="16">
        <f t="shared" si="3"/>
        <v>0</v>
      </c>
      <c r="J12" s="16">
        <f t="shared" si="3"/>
        <v>0</v>
      </c>
      <c r="K12" s="16">
        <f t="shared" si="3"/>
        <v>0</v>
      </c>
      <c r="L12" s="16">
        <f t="shared" si="3"/>
        <v>0</v>
      </c>
      <c r="M12" s="16">
        <f t="shared" si="3"/>
        <v>0</v>
      </c>
      <c r="N12" s="16">
        <f t="shared" si="2"/>
        <v>0</v>
      </c>
      <c r="O12" s="8">
        <v>0</v>
      </c>
    </row>
    <row r="13" spans="1:15" s="3" customFormat="1" ht="18" customHeight="1" x14ac:dyDescent="0.25">
      <c r="A13" s="15" t="s">
        <v>18</v>
      </c>
      <c r="B13" s="16">
        <f t="shared" ref="B13:M13" si="4">B30*$O$13</f>
        <v>1904437.0799999998</v>
      </c>
      <c r="C13" s="16">
        <f t="shared" si="4"/>
        <v>1269624.72</v>
      </c>
      <c r="D13" s="16">
        <f t="shared" si="4"/>
        <v>1269624.72</v>
      </c>
      <c r="E13" s="16">
        <f t="shared" si="4"/>
        <v>1269624.72</v>
      </c>
      <c r="F13" s="16">
        <f t="shared" si="4"/>
        <v>1269624.72</v>
      </c>
      <c r="G13" s="16">
        <f t="shared" si="4"/>
        <v>1269624.72</v>
      </c>
      <c r="H13" s="16">
        <f t="shared" si="4"/>
        <v>1269624.72</v>
      </c>
      <c r="I13" s="16">
        <f t="shared" si="4"/>
        <v>1269624.72</v>
      </c>
      <c r="J13" s="16">
        <f t="shared" si="4"/>
        <v>1269624.72</v>
      </c>
      <c r="K13" s="16">
        <f t="shared" si="4"/>
        <v>1269624.72</v>
      </c>
      <c r="L13" s="16">
        <f t="shared" si="4"/>
        <v>1269624.72</v>
      </c>
      <c r="M13" s="16">
        <f t="shared" si="4"/>
        <v>1269624.72</v>
      </c>
      <c r="N13" s="16">
        <f t="shared" si="2"/>
        <v>15870309.000000002</v>
      </c>
      <c r="O13" s="7">
        <v>15870309</v>
      </c>
    </row>
    <row r="14" spans="1:15" s="3" customFormat="1" ht="18" customHeight="1" x14ac:dyDescent="0.25">
      <c r="A14" s="15" t="s">
        <v>19</v>
      </c>
      <c r="B14" s="16">
        <f t="shared" ref="B14:M14" si="5">B30*$O$14</f>
        <v>3474090.48</v>
      </c>
      <c r="C14" s="16">
        <f t="shared" si="5"/>
        <v>2316060.3199999998</v>
      </c>
      <c r="D14" s="16">
        <f t="shared" si="5"/>
        <v>2316060.3199999998</v>
      </c>
      <c r="E14" s="16">
        <f t="shared" si="5"/>
        <v>2316060.3199999998</v>
      </c>
      <c r="F14" s="16">
        <f t="shared" si="5"/>
        <v>2316060.3199999998</v>
      </c>
      <c r="G14" s="16">
        <f t="shared" si="5"/>
        <v>2316060.3199999998</v>
      </c>
      <c r="H14" s="16">
        <f t="shared" si="5"/>
        <v>2316060.3199999998</v>
      </c>
      <c r="I14" s="16">
        <f t="shared" si="5"/>
        <v>2316060.3199999998</v>
      </c>
      <c r="J14" s="16">
        <f t="shared" si="5"/>
        <v>2316060.3199999998</v>
      </c>
      <c r="K14" s="16">
        <f t="shared" si="5"/>
        <v>2316060.3199999998</v>
      </c>
      <c r="L14" s="16">
        <f t="shared" si="5"/>
        <v>2316060.3199999998</v>
      </c>
      <c r="M14" s="16">
        <f t="shared" si="5"/>
        <v>2316060.3199999998</v>
      </c>
      <c r="N14" s="16">
        <f t="shared" si="2"/>
        <v>28950754</v>
      </c>
      <c r="O14" s="7">
        <v>28950754</v>
      </c>
    </row>
    <row r="15" spans="1:15" s="3" customFormat="1" ht="18" customHeight="1" x14ac:dyDescent="0.25">
      <c r="A15" s="15" t="s">
        <v>20</v>
      </c>
      <c r="B15" s="16">
        <f t="shared" ref="B15:M15" si="6">B30*$O$15</f>
        <v>1328454.5999999999</v>
      </c>
      <c r="C15" s="16">
        <f t="shared" si="6"/>
        <v>885636.4</v>
      </c>
      <c r="D15" s="16">
        <f t="shared" si="6"/>
        <v>885636.4</v>
      </c>
      <c r="E15" s="16">
        <f t="shared" si="6"/>
        <v>885636.4</v>
      </c>
      <c r="F15" s="16">
        <f t="shared" si="6"/>
        <v>885636.4</v>
      </c>
      <c r="G15" s="16">
        <f t="shared" si="6"/>
        <v>885636.4</v>
      </c>
      <c r="H15" s="16">
        <f t="shared" si="6"/>
        <v>885636.4</v>
      </c>
      <c r="I15" s="16">
        <f t="shared" si="6"/>
        <v>885636.4</v>
      </c>
      <c r="J15" s="16">
        <f t="shared" si="6"/>
        <v>885636.4</v>
      </c>
      <c r="K15" s="16">
        <f t="shared" si="6"/>
        <v>885636.4</v>
      </c>
      <c r="L15" s="16">
        <f t="shared" si="6"/>
        <v>885636.4</v>
      </c>
      <c r="M15" s="16">
        <f t="shared" si="6"/>
        <v>885636.4</v>
      </c>
      <c r="N15" s="16">
        <f t="shared" si="2"/>
        <v>11070455.000000002</v>
      </c>
      <c r="O15" s="8">
        <v>11070455</v>
      </c>
    </row>
    <row r="16" spans="1:15" ht="18" customHeight="1" x14ac:dyDescent="0.25">
      <c r="A16" s="15" t="s">
        <v>21</v>
      </c>
      <c r="B16" s="16">
        <f t="shared" ref="B16:M16" si="7">B30*$O$16</f>
        <v>0</v>
      </c>
      <c r="C16" s="16">
        <f t="shared" si="7"/>
        <v>0</v>
      </c>
      <c r="D16" s="16">
        <f t="shared" si="7"/>
        <v>0</v>
      </c>
      <c r="E16" s="16">
        <f t="shared" si="7"/>
        <v>0</v>
      </c>
      <c r="F16" s="16">
        <f t="shared" si="7"/>
        <v>0</v>
      </c>
      <c r="G16" s="16">
        <f t="shared" si="7"/>
        <v>0</v>
      </c>
      <c r="H16" s="16">
        <f t="shared" si="7"/>
        <v>0</v>
      </c>
      <c r="I16" s="16">
        <f t="shared" si="7"/>
        <v>0</v>
      </c>
      <c r="J16" s="16">
        <f t="shared" si="7"/>
        <v>0</v>
      </c>
      <c r="K16" s="16">
        <f t="shared" si="7"/>
        <v>0</v>
      </c>
      <c r="L16" s="16">
        <f t="shared" si="7"/>
        <v>0</v>
      </c>
      <c r="M16" s="16">
        <f t="shared" si="7"/>
        <v>0</v>
      </c>
      <c r="N16" s="16">
        <f t="shared" si="2"/>
        <v>0</v>
      </c>
      <c r="O16" s="9">
        <v>0</v>
      </c>
    </row>
    <row r="17" spans="1:18" ht="18" customHeight="1" x14ac:dyDescent="0.25">
      <c r="A17" s="15" t="s">
        <v>22</v>
      </c>
      <c r="B17" s="16">
        <f t="shared" ref="B17:M17" si="8">B30*$O$17</f>
        <v>1005967.6799999999</v>
      </c>
      <c r="C17" s="16">
        <f t="shared" si="8"/>
        <v>670645.12</v>
      </c>
      <c r="D17" s="16">
        <f t="shared" si="8"/>
        <v>670645.12</v>
      </c>
      <c r="E17" s="16">
        <f t="shared" si="8"/>
        <v>670645.12</v>
      </c>
      <c r="F17" s="16">
        <f t="shared" si="8"/>
        <v>670645.12</v>
      </c>
      <c r="G17" s="16">
        <f t="shared" si="8"/>
        <v>670645.12</v>
      </c>
      <c r="H17" s="16">
        <f t="shared" si="8"/>
        <v>670645.12</v>
      </c>
      <c r="I17" s="16">
        <f t="shared" si="8"/>
        <v>670645.12</v>
      </c>
      <c r="J17" s="16">
        <f t="shared" si="8"/>
        <v>670645.12</v>
      </c>
      <c r="K17" s="16">
        <f t="shared" si="8"/>
        <v>670645.12</v>
      </c>
      <c r="L17" s="16">
        <f t="shared" si="8"/>
        <v>670645.12</v>
      </c>
      <c r="M17" s="16">
        <f t="shared" si="8"/>
        <v>670645.12</v>
      </c>
      <c r="N17" s="16">
        <f t="shared" si="2"/>
        <v>8383064.0000000009</v>
      </c>
      <c r="O17" s="9">
        <v>8383064</v>
      </c>
    </row>
    <row r="18" spans="1:18" ht="18" customHeight="1" x14ac:dyDescent="0.25">
      <c r="A18" s="17" t="s">
        <v>32</v>
      </c>
      <c r="B18" s="16">
        <f>SUM(B10:B17)</f>
        <v>8042783.3999999985</v>
      </c>
      <c r="C18" s="16">
        <f t="shared" ref="C18:M18" si="9">SUM(C10:C17)</f>
        <v>5361855.6000000006</v>
      </c>
      <c r="D18" s="16">
        <f t="shared" si="9"/>
        <v>5361855.6000000006</v>
      </c>
      <c r="E18" s="16">
        <f t="shared" si="9"/>
        <v>5361855.6000000006</v>
      </c>
      <c r="F18" s="16">
        <f t="shared" si="9"/>
        <v>5361855.6000000006</v>
      </c>
      <c r="G18" s="16">
        <f t="shared" si="9"/>
        <v>5361855.6000000006</v>
      </c>
      <c r="H18" s="16">
        <f t="shared" si="9"/>
        <v>5361855.6000000006</v>
      </c>
      <c r="I18" s="16">
        <f t="shared" si="9"/>
        <v>5361855.6000000006</v>
      </c>
      <c r="J18" s="16">
        <f t="shared" si="9"/>
        <v>5361855.6000000006</v>
      </c>
      <c r="K18" s="16">
        <f t="shared" si="9"/>
        <v>5361855.6000000006</v>
      </c>
      <c r="L18" s="16">
        <f t="shared" si="9"/>
        <v>5361855.6000000006</v>
      </c>
      <c r="M18" s="16">
        <f t="shared" si="9"/>
        <v>5361855.6000000006</v>
      </c>
      <c r="N18" s="18">
        <f t="shared" si="2"/>
        <v>67023195.000000015</v>
      </c>
      <c r="O18" s="9">
        <f>SUM(O10:O17)</f>
        <v>67023195</v>
      </c>
    </row>
    <row r="19" spans="1:18" ht="18" customHeight="1" x14ac:dyDescent="0.25">
      <c r="A19" s="25" t="s">
        <v>23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</row>
    <row r="20" spans="1:18" ht="18" customHeight="1" x14ac:dyDescent="0.25">
      <c r="A20" s="15" t="s">
        <v>24</v>
      </c>
      <c r="B20" s="16">
        <f t="shared" ref="B20:M20" si="10">B30*$O$20</f>
        <v>3113581.56</v>
      </c>
      <c r="C20" s="16">
        <f t="shared" si="10"/>
        <v>2075721.04</v>
      </c>
      <c r="D20" s="16">
        <f t="shared" si="10"/>
        <v>2075721.04</v>
      </c>
      <c r="E20" s="16">
        <f t="shared" si="10"/>
        <v>2075721.04</v>
      </c>
      <c r="F20" s="16">
        <f t="shared" si="10"/>
        <v>2075721.04</v>
      </c>
      <c r="G20" s="16">
        <f t="shared" si="10"/>
        <v>2075721.04</v>
      </c>
      <c r="H20" s="16">
        <f t="shared" si="10"/>
        <v>2075721.04</v>
      </c>
      <c r="I20" s="16">
        <f t="shared" si="10"/>
        <v>2075721.04</v>
      </c>
      <c r="J20" s="16">
        <f t="shared" si="10"/>
        <v>2075721.04</v>
      </c>
      <c r="K20" s="16">
        <f t="shared" si="10"/>
        <v>2075721.04</v>
      </c>
      <c r="L20" s="16">
        <f t="shared" si="10"/>
        <v>2075721.04</v>
      </c>
      <c r="M20" s="16">
        <f t="shared" si="10"/>
        <v>2075721.04</v>
      </c>
      <c r="N20" s="16">
        <f t="shared" si="2"/>
        <v>25946512.999999993</v>
      </c>
      <c r="O20" s="9">
        <f>15012144+2348141+7995470+590758</f>
        <v>25946513</v>
      </c>
    </row>
    <row r="21" spans="1:18" ht="18" customHeight="1" x14ac:dyDescent="0.25">
      <c r="A21" s="15" t="s">
        <v>25</v>
      </c>
      <c r="B21" s="16">
        <f t="shared" ref="B21:M21" si="11">B30*$O$21</f>
        <v>1078783.44</v>
      </c>
      <c r="C21" s="16">
        <f t="shared" si="11"/>
        <v>719188.96</v>
      </c>
      <c r="D21" s="16">
        <f t="shared" si="11"/>
        <v>719188.96</v>
      </c>
      <c r="E21" s="16">
        <f t="shared" si="11"/>
        <v>719188.96</v>
      </c>
      <c r="F21" s="16">
        <f t="shared" si="11"/>
        <v>719188.96</v>
      </c>
      <c r="G21" s="16">
        <f t="shared" si="11"/>
        <v>719188.96</v>
      </c>
      <c r="H21" s="16">
        <f t="shared" si="11"/>
        <v>719188.96</v>
      </c>
      <c r="I21" s="16">
        <f t="shared" si="11"/>
        <v>719188.96</v>
      </c>
      <c r="J21" s="16">
        <f t="shared" si="11"/>
        <v>719188.96</v>
      </c>
      <c r="K21" s="16">
        <f t="shared" si="11"/>
        <v>719188.96</v>
      </c>
      <c r="L21" s="16">
        <f t="shared" si="11"/>
        <v>719188.96</v>
      </c>
      <c r="M21" s="16">
        <f t="shared" si="11"/>
        <v>719188.96</v>
      </c>
      <c r="N21" s="16">
        <f t="shared" si="2"/>
        <v>8989862</v>
      </c>
      <c r="O21" s="9">
        <v>8989862</v>
      </c>
    </row>
    <row r="22" spans="1:18" ht="18" customHeight="1" x14ac:dyDescent="0.25">
      <c r="A22" s="15" t="s">
        <v>26</v>
      </c>
      <c r="B22" s="16">
        <f>B30*$O$22</f>
        <v>820898.15999999992</v>
      </c>
      <c r="C22" s="16">
        <f t="shared" ref="C22:M22" si="12">C30*$O$22</f>
        <v>547265.44000000006</v>
      </c>
      <c r="D22" s="16">
        <f t="shared" si="12"/>
        <v>547265.44000000006</v>
      </c>
      <c r="E22" s="16">
        <f t="shared" si="12"/>
        <v>547265.44000000006</v>
      </c>
      <c r="F22" s="16">
        <f t="shared" si="12"/>
        <v>547265.44000000006</v>
      </c>
      <c r="G22" s="16">
        <f t="shared" si="12"/>
        <v>547265.44000000006</v>
      </c>
      <c r="H22" s="16">
        <f t="shared" si="12"/>
        <v>547265.44000000006</v>
      </c>
      <c r="I22" s="16">
        <f t="shared" si="12"/>
        <v>547265.44000000006</v>
      </c>
      <c r="J22" s="16">
        <f t="shared" si="12"/>
        <v>547265.44000000006</v>
      </c>
      <c r="K22" s="16">
        <f t="shared" si="12"/>
        <v>547265.44000000006</v>
      </c>
      <c r="L22" s="16">
        <f t="shared" si="12"/>
        <v>547265.44000000006</v>
      </c>
      <c r="M22" s="16">
        <f t="shared" si="12"/>
        <v>547265.44000000006</v>
      </c>
      <c r="N22" s="16">
        <f t="shared" si="2"/>
        <v>6840818.0000000019</v>
      </c>
      <c r="O22" s="9">
        <f>6837818+3000</f>
        <v>6840818</v>
      </c>
    </row>
    <row r="23" spans="1:18" ht="18" customHeight="1" x14ac:dyDescent="0.25">
      <c r="A23" s="15" t="s">
        <v>27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9">
        <v>0</v>
      </c>
    </row>
    <row r="24" spans="1:18" ht="18" customHeight="1" x14ac:dyDescent="0.25">
      <c r="A24" s="15" t="s">
        <v>28</v>
      </c>
      <c r="B24" s="16">
        <f t="shared" ref="B24:M24" si="13">B30*$O$24</f>
        <v>0</v>
      </c>
      <c r="C24" s="16">
        <f t="shared" si="13"/>
        <v>0</v>
      </c>
      <c r="D24" s="16">
        <f t="shared" si="13"/>
        <v>0</v>
      </c>
      <c r="E24" s="16">
        <f t="shared" si="13"/>
        <v>0</v>
      </c>
      <c r="F24" s="16">
        <f t="shared" si="13"/>
        <v>0</v>
      </c>
      <c r="G24" s="16">
        <f t="shared" si="13"/>
        <v>0</v>
      </c>
      <c r="H24" s="16">
        <f t="shared" si="13"/>
        <v>0</v>
      </c>
      <c r="I24" s="16">
        <f t="shared" si="13"/>
        <v>0</v>
      </c>
      <c r="J24" s="16">
        <f t="shared" si="13"/>
        <v>0</v>
      </c>
      <c r="K24" s="16">
        <f t="shared" si="13"/>
        <v>0</v>
      </c>
      <c r="L24" s="16">
        <f t="shared" si="13"/>
        <v>0</v>
      </c>
      <c r="M24" s="16">
        <f t="shared" si="13"/>
        <v>0</v>
      </c>
      <c r="N24" s="16">
        <f t="shared" si="2"/>
        <v>0</v>
      </c>
      <c r="O24" s="9">
        <v>0</v>
      </c>
    </row>
    <row r="25" spans="1:18" ht="18" customHeight="1" x14ac:dyDescent="0.25">
      <c r="A25" s="15" t="s">
        <v>29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f t="shared" si="2"/>
        <v>0</v>
      </c>
      <c r="O25" s="8">
        <v>0</v>
      </c>
    </row>
    <row r="26" spans="1:18" ht="18" customHeight="1" x14ac:dyDescent="0.25">
      <c r="A26" s="17" t="s">
        <v>33</v>
      </c>
      <c r="B26" s="16">
        <f>SUM(B20:B25)</f>
        <v>5013263.16</v>
      </c>
      <c r="C26" s="16">
        <f t="shared" ref="C26:M26" si="14">SUM(C20:C25)</f>
        <v>3342175.44</v>
      </c>
      <c r="D26" s="16">
        <f t="shared" si="14"/>
        <v>3342175.44</v>
      </c>
      <c r="E26" s="16">
        <f t="shared" si="14"/>
        <v>3342175.44</v>
      </c>
      <c r="F26" s="16">
        <f t="shared" si="14"/>
        <v>3342175.44</v>
      </c>
      <c r="G26" s="16">
        <f t="shared" si="14"/>
        <v>3342175.44</v>
      </c>
      <c r="H26" s="16">
        <f t="shared" si="14"/>
        <v>3342175.44</v>
      </c>
      <c r="I26" s="16">
        <f t="shared" si="14"/>
        <v>3342175.44</v>
      </c>
      <c r="J26" s="16">
        <f t="shared" si="14"/>
        <v>3342175.44</v>
      </c>
      <c r="K26" s="16">
        <f t="shared" si="14"/>
        <v>3342175.44</v>
      </c>
      <c r="L26" s="16">
        <f t="shared" si="14"/>
        <v>3342175.44</v>
      </c>
      <c r="M26" s="16">
        <f t="shared" si="14"/>
        <v>3342175.44</v>
      </c>
      <c r="N26" s="18">
        <f>SUM(N19:N25)</f>
        <v>41777192.999999993</v>
      </c>
      <c r="O26" s="7">
        <f>SUM(O20:O25)</f>
        <v>41777193</v>
      </c>
    </row>
    <row r="27" spans="1:18" s="11" customForma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"/>
      <c r="P27" s="3"/>
      <c r="Q27" s="3"/>
      <c r="R27" s="3"/>
    </row>
    <row r="28" spans="1:18" s="11" customForma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"/>
      <c r="P28" s="3"/>
      <c r="Q28" s="3"/>
      <c r="R28" s="3"/>
    </row>
    <row r="29" spans="1:18" s="11" customForma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"/>
      <c r="P29" s="3"/>
      <c r="Q29" s="3"/>
      <c r="R29" s="3"/>
    </row>
    <row r="30" spans="1:18" s="3" customFormat="1" x14ac:dyDescent="0.25">
      <c r="A30" s="12"/>
      <c r="B30" s="13">
        <v>0.12</v>
      </c>
      <c r="C30" s="13">
        <v>0.08</v>
      </c>
      <c r="D30" s="13">
        <v>0.08</v>
      </c>
      <c r="E30" s="13">
        <v>0.08</v>
      </c>
      <c r="F30" s="13">
        <v>0.08</v>
      </c>
      <c r="G30" s="13">
        <v>0.08</v>
      </c>
      <c r="H30" s="13">
        <v>0.08</v>
      </c>
      <c r="I30" s="13">
        <v>0.08</v>
      </c>
      <c r="J30" s="13">
        <v>0.08</v>
      </c>
      <c r="K30" s="13">
        <v>0.08</v>
      </c>
      <c r="L30" s="13">
        <v>0.08</v>
      </c>
      <c r="M30" s="13">
        <v>0.08</v>
      </c>
      <c r="N30" s="14">
        <f>SUM(B30:M30)</f>
        <v>0.99999999999999978</v>
      </c>
      <c r="O30" s="2"/>
    </row>
    <row r="31" spans="1:18" s="11" customForma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"/>
      <c r="P31" s="3"/>
      <c r="Q31" s="3"/>
      <c r="R31" s="3"/>
    </row>
    <row r="32" spans="1:18" s="11" customForma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"/>
      <c r="P32" s="3"/>
      <c r="Q32" s="3"/>
      <c r="R32" s="3"/>
    </row>
  </sheetData>
  <mergeCells count="5">
    <mergeCell ref="B3:K5"/>
    <mergeCell ref="A9:N9"/>
    <mergeCell ref="A19:N19"/>
    <mergeCell ref="A1:N1"/>
    <mergeCell ref="A2:N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2019-05-21T08:11:47Z</cp:lastPrinted>
  <dcterms:created xsi:type="dcterms:W3CDTF">2016-02-04T18:08:19Z</dcterms:created>
  <dcterms:modified xsi:type="dcterms:W3CDTF">2019-05-21T08:11:49Z</dcterms:modified>
</cp:coreProperties>
</file>