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35" windowHeight="7155" firstSheet="8" activeTab="11"/>
  </bookViews>
  <sheets>
    <sheet name="1. Ktgv.mérlege" sheetId="28" r:id="rId1"/>
    <sheet name="2. Ktgv.egys." sheetId="29" r:id="rId2"/>
    <sheet name="3.államházt.belüli tám.  " sheetId="36" r:id="rId3"/>
    <sheet name="4.önk.ktgv.várh.bevételek" sheetId="31" r:id="rId4"/>
    <sheet name="5.Létszám" sheetId="11" r:id="rId5"/>
    <sheet name="6.Lak.szoc." sheetId="32" r:id="rId6"/>
    <sheet name="7. Önk.nyújt tám" sheetId="35" r:id="rId7"/>
    <sheet name="8. Kötelező, önként vállalt" sheetId="40" r:id="rId8"/>
    <sheet name="9.Beruházások feladatonként" sheetId="33" r:id="rId9"/>
    <sheet name="10.Saját.bev. részletez" sheetId="39" r:id="rId10"/>
    <sheet name="11.Uniós tám pr." sheetId="9" r:id="rId11"/>
    <sheet name="12. Közvetett támogatások " sheetId="20" r:id="rId12"/>
    <sheet name="13. Köt-önként vállalt feladato" sheetId="41" r:id="rId13"/>
  </sheets>
  <externalReferences>
    <externalReference r:id="rId14"/>
  </externalReferences>
  <definedNames>
    <definedName name="_ftn1" localSheetId="4">'5.Létszám'!#REF!</definedName>
    <definedName name="_ftn2" localSheetId="4">'5.Létszám'!#REF!</definedName>
    <definedName name="_ftn3" localSheetId="4">'5.Létszám'!#REF!</definedName>
    <definedName name="_ftn4" localSheetId="4">'5.Létszám'!#REF!</definedName>
    <definedName name="_ftn5" localSheetId="4">'5.Létszám'!#REF!</definedName>
    <definedName name="_ftn6" localSheetId="4">'5.Létszám'!#REF!</definedName>
    <definedName name="_ftnref1" localSheetId="4">'5.Létszám'!#REF!</definedName>
    <definedName name="_ftnref2" localSheetId="4">'5.Létszám'!#REF!</definedName>
    <definedName name="_ftnref3" localSheetId="4">'5.Létszám'!#REF!</definedName>
    <definedName name="_ftnref4" localSheetId="4">'5.Létszám'!#REF!</definedName>
    <definedName name="_ftnref5" localSheetId="4">'5.Létszám'!$B$39</definedName>
    <definedName name="_ftnref6" localSheetId="4">'5.Létszám'!#REF!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Titles" localSheetId="4">'5.Létszám'!$3:$6</definedName>
    <definedName name="_xlnm.Print_Area" localSheetId="10">'11.Uniós tám pr.'!$A$1:$H$16</definedName>
    <definedName name="_xlnm.Print_Area" localSheetId="11">'12. Közvetett támogatások '!$A$1:$O$19</definedName>
    <definedName name="_xlnm.Print_Area" localSheetId="3">'4.önk.ktgv.várh.bevételek'!$A$1:$K$58</definedName>
    <definedName name="_xlnm.Print_Area" localSheetId="5">'6.Lak.szoc.'!$A$1:$E$21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D16" i="9" l="1"/>
  <c r="C16" i="9"/>
  <c r="E43" i="39" l="1"/>
  <c r="D43" i="39"/>
  <c r="C43" i="39"/>
  <c r="E35" i="39"/>
  <c r="D35" i="39"/>
  <c r="C35" i="39"/>
  <c r="D24" i="39"/>
  <c r="C24" i="39"/>
  <c r="D16" i="39"/>
  <c r="C16" i="39"/>
  <c r="C29" i="33" l="1"/>
  <c r="I26" i="36" l="1"/>
  <c r="C29" i="29" l="1"/>
  <c r="L41" i="36" l="1"/>
  <c r="L34" i="36"/>
  <c r="J22" i="36"/>
  <c r="L20" i="36" s="1"/>
  <c r="L16" i="36"/>
  <c r="J7" i="36"/>
  <c r="L5" i="36" s="1"/>
  <c r="M4" i="36" l="1"/>
  <c r="N3" i="36" s="1"/>
  <c r="D60" i="29" l="1"/>
  <c r="E60" i="29"/>
  <c r="F60" i="29"/>
  <c r="C60" i="29"/>
  <c r="C50" i="29"/>
  <c r="C49" i="29"/>
  <c r="C48" i="29"/>
  <c r="E29" i="29"/>
  <c r="F29" i="29"/>
  <c r="G26" i="29"/>
  <c r="G27" i="29"/>
  <c r="F20" i="11" l="1"/>
  <c r="C20" i="35" l="1"/>
  <c r="C15" i="35"/>
  <c r="C20" i="33"/>
  <c r="E20" i="32"/>
  <c r="E19" i="32"/>
  <c r="E18" i="32"/>
  <c r="E17" i="32"/>
  <c r="E16" i="32"/>
  <c r="E15" i="32"/>
  <c r="E14" i="32"/>
  <c r="D13" i="32"/>
  <c r="C13" i="32"/>
  <c r="E12" i="32"/>
  <c r="E11" i="32"/>
  <c r="E10" i="32"/>
  <c r="D9" i="32"/>
  <c r="D21" i="32" s="1"/>
  <c r="C9" i="32"/>
  <c r="J52" i="31"/>
  <c r="J47" i="31"/>
  <c r="J40" i="31"/>
  <c r="I30" i="31"/>
  <c r="J25" i="31" s="1"/>
  <c r="J19" i="31"/>
  <c r="J12" i="31"/>
  <c r="J5" i="31"/>
  <c r="C21" i="32" l="1"/>
  <c r="E13" i="32"/>
  <c r="J57" i="31"/>
  <c r="E9" i="32"/>
  <c r="C31" i="33"/>
  <c r="C25" i="35"/>
  <c r="E21" i="32" l="1"/>
  <c r="G69" i="29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D19" i="11" l="1"/>
  <c r="F61" i="11"/>
  <c r="N8" i="20" l="1"/>
  <c r="N9" i="20"/>
  <c r="N10" i="20"/>
  <c r="N11" i="20"/>
  <c r="N12" i="20"/>
  <c r="N13" i="20"/>
  <c r="N14" i="20"/>
  <c r="N15" i="20"/>
  <c r="N16" i="20"/>
  <c r="D50" i="11"/>
  <c r="D51" i="11"/>
  <c r="D52" i="11"/>
  <c r="D42" i="11"/>
  <c r="D53" i="11" s="1"/>
  <c r="E19" i="11"/>
  <c r="E50" i="11" s="1"/>
  <c r="E51" i="11"/>
  <c r="E52" i="11"/>
  <c r="E42" i="11"/>
  <c r="E53" i="11" s="1"/>
  <c r="C19" i="11"/>
  <c r="F19" i="11" s="1"/>
  <c r="F50" i="11" s="1"/>
  <c r="F27" i="11"/>
  <c r="F51" i="11" s="1"/>
  <c r="F34" i="11"/>
  <c r="F52" i="11" s="1"/>
  <c r="F39" i="11"/>
  <c r="F40" i="11"/>
  <c r="F41" i="11"/>
  <c r="C51" i="11"/>
  <c r="C52" i="11"/>
  <c r="C42" i="11"/>
  <c r="C53" i="11" s="1"/>
  <c r="F63" i="11"/>
  <c r="E63" i="11"/>
  <c r="D63" i="11"/>
  <c r="C63" i="11"/>
  <c r="F57" i="11"/>
  <c r="F44" i="11"/>
  <c r="F37" i="11"/>
  <c r="F36" i="11"/>
  <c r="F35" i="11"/>
  <c r="F33" i="11"/>
  <c r="F31" i="11"/>
  <c r="F30" i="11"/>
  <c r="F29" i="11"/>
  <c r="F26" i="11"/>
  <c r="F25" i="11"/>
  <c r="F23" i="11"/>
  <c r="F21" i="11"/>
  <c r="F18" i="11"/>
  <c r="F17" i="11"/>
  <c r="F16" i="11"/>
  <c r="F15" i="11"/>
  <c r="F14" i="11"/>
  <c r="F13" i="11"/>
  <c r="F12" i="11"/>
  <c r="F11" i="11"/>
  <c r="F10" i="11"/>
  <c r="F9" i="11"/>
  <c r="C50" i="11" l="1"/>
  <c r="C54" i="11"/>
  <c r="F42" i="11"/>
  <c r="F53" i="11" s="1"/>
  <c r="F54" i="11" s="1"/>
  <c r="N17" i="20"/>
  <c r="E54" i="11"/>
  <c r="D54" i="1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<sst xmlns="http://schemas.openxmlformats.org/spreadsheetml/2006/main" count="604" uniqueCount="445">
  <si>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</si>
  <si>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</si>
  <si>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</si>
  <si>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</si>
  <si>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</si>
  <si>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</si>
  <si>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</si>
  <si>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</si>
  <si>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</si>
  <si>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</si>
  <si>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</si>
  <si>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</si>
  <si>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</si>
  <si>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</si>
  <si>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</si>
  <si>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</si>
  <si>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</si>
  <si>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</si>
  <si>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</si>
  <si>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</si>
  <si>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</si>
  <si>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</si>
  <si>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</si>
  <si>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</si>
  <si>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</si>
  <si>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</si>
  <si>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</si>
  <si>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</si>
  <si>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</si>
  <si>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</si>
  <si>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</si>
  <si>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</si>
  <si>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</si>
  <si>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</si>
  <si>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</si>
  <si>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</si>
  <si>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</si>
  <si>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</si>
  <si>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</si>
  <si>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</si>
  <si>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</si>
  <si>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</si>
  <si>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</si>
  <si>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</si>
  <si>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</si>
  <si>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</si>
  <si>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</si>
  <si>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</si>
  <si>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</si>
  <si>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</si>
  <si>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</si>
  <si>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</si>
  <si>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</si>
  <si>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</si>
  <si>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</si>
  <si>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</si>
  <si>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</si>
  <si>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</si>
  <si>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</si>
  <si>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</si>
  <si>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</si>
  <si>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</si>
  <si>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</si>
  <si>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</si>
  <si>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</si>
  <si>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</si>
  <si>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</si>
  <si>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</si>
  <si>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</si>
  <si>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</si>
  <si>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</si>
  <si>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</si>
  <si>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</si>
  <si>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</si>
  <si>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</si>
  <si>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</si>
  <si>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</si>
  <si>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</si>
  <si>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</si>
  <si>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</si>
  <si>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</si>
  <si>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</si>
  <si>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</si>
  <si>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</si>
  <si>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</si>
  <si>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</si>
  <si>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</si>
  <si>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</si>
  <si>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</si>
  <si>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</si>
  <si>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</si>
  <si>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</si>
  <si>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</si>
  <si>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</si>
  <si>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</si>
  <si>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</si>
  <si>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</si>
  <si>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</si>
  <si>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</si>
  <si>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</si>
  <si>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</si>
  <si>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</si>
  <si>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</si>
  <si>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</si>
  <si>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</si>
  <si>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</si>
  <si>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</si>
  <si>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</si>
  <si>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</si>
  <si>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</si>
  <si>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</si>
  <si>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</si>
  <si>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</si>
  <si>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</si>
  <si>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</si>
  <si>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</si>
  <si>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</si>
  <si>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</si>
  <si>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</si>
  <si>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</si>
  <si>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</si>
  <si>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</si>
  <si>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</si>
  <si>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</si>
  <si>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</si>
  <si>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</si>
  <si>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</si>
  <si>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</si>
  <si>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</si>
  <si>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</si>
  <si>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</si>
  <si>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</si>
  <si>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</si>
  <si>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</si>
  <si>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</si>
  <si>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</si>
  <si>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</si>
  <si>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</si>
  <si>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</si>
  <si>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</si>
  <si>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</si>
  <si>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</si>
  <si>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</si>
  <si>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</si>
  <si>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</si>
  <si>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</si>
  <si>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</si>
  <si>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</si>
  <si>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</si>
  <si>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</si>
  <si>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</si>
  <si>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</si>
  <si>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</si>
  <si>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</si>
  <si>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</si>
  <si>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</si>
  <si>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</si>
  <si>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</si>
  <si>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</si>
  <si>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</si>
  <si>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</si>
  <si>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</si>
  <si>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</si>
  <si>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</si>
  <si>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</si>
  <si>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</si>
  <si>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</si>
  <si>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</si>
  <si>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</si>
  <si>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</si>
  <si>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</si>
  <si>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</si>
  <si>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</si>
  <si>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</si>
  <si>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</si>
  <si>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</si>
  <si>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</si>
  <si>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</si>
  <si>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</si>
  <si>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</si>
  <si>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Óvodapedagógus</t>
  </si>
  <si>
    <t>Működési célú támogatások összesen:</t>
  </si>
  <si>
    <t>Beruházások összesen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</si>
  <si>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</si>
  <si>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</si>
  <si>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</si>
  <si>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</si>
  <si>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</si>
  <si>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</si>
  <si>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</si>
  <si>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</si>
  <si>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</si>
  <si>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</si>
  <si>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</si>
  <si>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</si>
  <si>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</si>
  <si>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</si>
  <si>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</si>
  <si>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</si>
  <si>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</si>
  <si>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</si>
  <si>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</si>
  <si>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</si>
  <si>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</si>
  <si>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</si>
  <si>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</si>
  <si>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Települési támogatás- lakhatási támogatás</t>
  </si>
  <si>
    <t>Települési támogatás-gyógyszer kiadások viseléséhez nyújtott támogatás</t>
  </si>
  <si>
    <t>Települési támogatás-köztemetés</t>
  </si>
  <si>
    <t>Helyi önkormányzatok működésének általános támogatása és központosított elői.</t>
  </si>
  <si>
    <t>Működési célú költségvetési támogatások és kiegészítő támogatások</t>
  </si>
  <si>
    <t>5.LEADER tagdíj+műk. célú támogatás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</si>
  <si>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</si>
  <si>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</si>
  <si>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</si>
  <si>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</si>
  <si>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</si>
  <si>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</si>
  <si>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Adminisztrátor (pályázatok, honlap, egyéb ügyintézés(Mt.)</t>
  </si>
  <si>
    <t>Közfoglalkoztatás programok támogatása</t>
  </si>
  <si>
    <t>Települési támogatás- pénzbeli rendkívüli települési támogatás</t>
  </si>
  <si>
    <t>Gyermekvédelmi, gyermekjóléti támogatások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</si>
  <si>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</si>
  <si>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</si>
  <si>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</si>
  <si>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</si>
  <si>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</si>
  <si>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</si>
  <si>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</si>
  <si>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</si>
  <si>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</si>
  <si>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</si>
  <si>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</si>
  <si>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</si>
  <si>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6. Rendőrség támogatása</t>
  </si>
  <si>
    <t>Zöldterület-gazdálkodással kapcsolatos feladatok ellátása(=)</t>
  </si>
  <si>
    <t>Közutak fenntartásának támogatása(eév:=)</t>
  </si>
  <si>
    <t>2.Óvodaműködtetés támogatás (eév:6.000.000 Ft)</t>
  </si>
  <si>
    <t>Települési támogatás- rendkív. Természetbeni juttatások- élelmiszer, tűzifa</t>
  </si>
  <si>
    <t xml:space="preserve"> Kisértékű tárgyi eszközök beszerzése (önkormányzat +intézmények+pályázatok)</t>
  </si>
  <si>
    <t>Szociális bérlakások felújítása (foly)</t>
  </si>
  <si>
    <t>Ingatlan külső, belső részleges felújítása, klimatizálása (foly)</t>
  </si>
  <si>
    <t>Ellátottak pénzbeli juttatásai/Önk. Szoc.jutt.</t>
  </si>
  <si>
    <t>10. Finansz. kiadások  (értékpapír vásárlása)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</si>
  <si>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</si>
  <si>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</si>
  <si>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</si>
  <si>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</si>
  <si>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</si>
  <si>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</si>
  <si>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</si>
  <si>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</si>
  <si>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</si>
  <si>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</si>
  <si>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>Államháztartáson belülről származó támogatások előirányzatai 2018. költségvetési évre</t>
  </si>
  <si>
    <t>3 Egyéb önkormányzati feladatok támogatása(6.374700- beszámít:0)</t>
  </si>
  <si>
    <t>Tárgyévi bérkompenzáció</t>
  </si>
  <si>
    <t>Polgármester személyi juttatás különbözetének támog.</t>
  </si>
  <si>
    <t>Szociális tűzifa pályázati támogatás</t>
  </si>
  <si>
    <t>1. Intézményi gyermekétkeztetés</t>
  </si>
  <si>
    <t>2. Szünidei gyermekétkeztetés</t>
  </si>
  <si>
    <t xml:space="preserve">2018. </t>
  </si>
  <si>
    <t>Települési önk. egyes köznevelési  feladatainak támogatása</t>
  </si>
  <si>
    <t>B115/   V.</t>
  </si>
  <si>
    <t>2018.  ei. (ezer Ft-ban)</t>
  </si>
  <si>
    <t>2018. ei. (ezer Ft-ban)</t>
  </si>
  <si>
    <t>Szociális célú tüzifa juttatás pály. Tám (2018)</t>
  </si>
  <si>
    <t xml:space="preserve">2018.évi </t>
  </si>
  <si>
    <t>2018. évközi változás I.</t>
  </si>
  <si>
    <t>2018. évközi változás II.</t>
  </si>
  <si>
    <t>2018.évi működési célú támogatások</t>
  </si>
  <si>
    <t>2018..ei (ezer Ft-ban)</t>
  </si>
  <si>
    <t>Az Európai Uniós forrásból finanszírozott programok, projektek 2018.évi költségvetése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</si>
  <si>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</si>
  <si>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</si>
  <si>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</si>
  <si>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</si>
  <si>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</si>
  <si>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</si>
  <si>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</si>
  <si>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</si>
  <si>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</si>
  <si>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</si>
  <si>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>Fülöpszállás belterületi utak felújítása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</si>
  <si>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</si>
  <si>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</si>
  <si>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</si>
  <si>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</si>
  <si>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</si>
  <si>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2019. év</t>
  </si>
  <si>
    <t>Fülöpszállás Községi Önkormányzat 2018.évi közvetett támogatásai</t>
  </si>
  <si>
    <t>Egészségügyi ellátás</t>
  </si>
  <si>
    <t>Szociális célú tüzifa juttatás pály. Tám (2017)</t>
  </si>
  <si>
    <t>1.Önkormányzati hivatal működésének támogatása (eév:30.823.400)</t>
  </si>
  <si>
    <t>Közvilágítás fenntartásának támogatása(eév: "=)</t>
  </si>
  <si>
    <t>Köztemető fenntartással kapcsolatos feladatok támogatása(eév:100.000)</t>
  </si>
  <si>
    <t>Működési célú központosított előirányzatok (külterület eév:800.700 Ft))</t>
  </si>
  <si>
    <t>1.Óvodapedagógusok és segítők bértámogatása (eév:40.979.036 Ft)</t>
  </si>
  <si>
    <t>4 Településüzemeltetés feladatellátáshoz kapcsolódó kiegészítés(eév:11.571.858)</t>
  </si>
  <si>
    <t>1.Települési önk. Szoc.feladatainak egyéb támogatása (eév:19.168.000)</t>
  </si>
  <si>
    <t>Család- és gyermekjólési szolgálat- működési eng. 70000 lakosig (a)(eév:=3.000.000)</t>
  </si>
  <si>
    <t>Szociális étkeztetés (eév:553.600)</t>
  </si>
  <si>
    <t>Házi segítségnyújtás (gondozás/segítés/fő- eév:445000)</t>
  </si>
  <si>
    <t>Gyermekétkeztetés támogatása (eév: 23.432.886)</t>
  </si>
  <si>
    <t>Tellepülési önkormányzatok kulturális feladatainak támogatása (eév:2817.461)</t>
  </si>
  <si>
    <t>B116/VI.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</si>
  <si>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</si>
  <si>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</si>
  <si>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</si>
  <si>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</si>
  <si>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</si>
  <si>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</si>
  <si>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</si>
  <si>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</si>
  <si>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</si>
  <si>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</si>
  <si>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</si>
  <si>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</si>
  <si>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</si>
  <si>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</si>
  <si>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</si>
  <si>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</si>
  <si>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</si>
  <si>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</si>
  <si>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</si>
  <si>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</si>
  <si>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</si>
  <si>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</si>
  <si>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2020. év</t>
  </si>
  <si>
    <t>Adatok ezer Ft-ban</t>
  </si>
  <si>
    <t>2019-2021. évekre</t>
  </si>
  <si>
    <t>2021. év</t>
  </si>
  <si>
    <t>2018. évre</t>
  </si>
  <si>
    <t>Az önkormányzat tárgyévi és 2018-2021. évre vonatkozó bevételei ,  adósságot keletkeztető ügyletei és kötelezettségei
Az államháztartásról szóló 2011. évi CXCV. törvény 29.§ (3) bekezdése alapján a  Magyarország gazdasági stabilitásáról szóló 2011. évi C</t>
  </si>
  <si>
    <t>Fülöpszállás Községi Önkormányzat és intézményei nem intézményi keretek között ellátott feladatai a 68/2013.(XII.29) NGM rendeletben rögzített kormányzati funkciók szerinti besorolása alapján kötelező , önként vállalt, államigazgatási feladatú kategória szerint</t>
  </si>
  <si>
    <t>FELADATOK MEGNEVEZÉSE</t>
  </si>
  <si>
    <t>1.1</t>
  </si>
  <si>
    <r>
      <rPr>
        <b/>
        <sz val="14"/>
        <color theme="1"/>
        <rFont val="Calibri"/>
        <family val="2"/>
        <charset val="238"/>
        <scheme val="minor"/>
      </rPr>
      <t>Fülöpszállás Községi Önkormányzat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i/>
        <sz val="14"/>
        <color theme="1"/>
        <rFont val="Calibri"/>
        <family val="2"/>
        <charset val="238"/>
        <scheme val="minor"/>
      </rPr>
      <t>kötelezően ellátandó feladatok</t>
    </r>
  </si>
  <si>
    <t>011220</t>
  </si>
  <si>
    <t>Adó, vám- és jövedéki igazgatás</t>
  </si>
  <si>
    <t>013320</t>
  </si>
  <si>
    <t>Köztemető fenntartás és működtetés</t>
  </si>
  <si>
    <t>013350</t>
  </si>
  <si>
    <t>Önkormányzati vagyonnal való gazdálkodással összefüggő feladatok</t>
  </si>
  <si>
    <t>031030</t>
  </si>
  <si>
    <t>Közterület rendjének fenntartása</t>
  </si>
  <si>
    <t>032020</t>
  </si>
  <si>
    <t>Tűz- és katasztrófavédelmi tevékenységek</t>
  </si>
  <si>
    <t>045160</t>
  </si>
  <si>
    <t>Közutak, hidak,alagutak üzemeltetése, fenntartása</t>
  </si>
  <si>
    <t>064010</t>
  </si>
  <si>
    <t>Közvilágítás</t>
  </si>
  <si>
    <t>066010</t>
  </si>
  <si>
    <t>Zöldterület-kezelés</t>
  </si>
  <si>
    <t>066020</t>
  </si>
  <si>
    <t>Város-, és községgazdálkodási egyéb szolgáltatások</t>
  </si>
  <si>
    <t>074031</t>
  </si>
  <si>
    <t>Család- és nővédelmi egészésgyi gondozás</t>
  </si>
  <si>
    <t>074032</t>
  </si>
  <si>
    <t>Ifjúság- egészségügyi feladatok</t>
  </si>
  <si>
    <t>076062</t>
  </si>
  <si>
    <t>Település- egészségügyi feladatok</t>
  </si>
  <si>
    <t>086020</t>
  </si>
  <si>
    <t>Helyi közösségi tér biztosítása, működtetése</t>
  </si>
  <si>
    <t>096015</t>
  </si>
  <si>
    <t>Gyermekétkeztetés köznevelési intézményben</t>
  </si>
  <si>
    <t>Intézményen kívüli gyermekétkeztetés</t>
  </si>
  <si>
    <t>Család- és gyermekjóléti szolgáltatások</t>
  </si>
  <si>
    <t>Lakóingatlan szociális célú bérbeadása, üzemeltetése</t>
  </si>
  <si>
    <t>Lakásfenntartással, lakhatással összefüggő ellátások</t>
  </si>
  <si>
    <t>Szociális étkeztetés</t>
  </si>
  <si>
    <t>Egyéb szociális pénzbeli, természetbeni ellátások , támogatások</t>
  </si>
  <si>
    <t>1.2</t>
  </si>
  <si>
    <t>Fülöpszállási Polgármesteri Hivatal - kötelezően ellátandó feladatok</t>
  </si>
  <si>
    <t>1.3</t>
  </si>
  <si>
    <t>Fülöpszállási Mesevár Óvoda - kötelezően ellátandó feladatok</t>
  </si>
  <si>
    <t>091110</t>
  </si>
  <si>
    <t>Sajátos nevelési igényű gyermekek óvodai nevelésének, ellátásnak szakmai feladatai</t>
  </si>
  <si>
    <t>091140</t>
  </si>
  <si>
    <t>Óvodai nevelés ellátás működési feladatai</t>
  </si>
  <si>
    <t>1.4</t>
  </si>
  <si>
    <t>Fülöpszállási Községi Könyvtár - kötelezően ellátandó feladatok</t>
  </si>
  <si>
    <t>082042</t>
  </si>
  <si>
    <t>Könyvtári állomány gyarapítása, nyilvántartása</t>
  </si>
  <si>
    <t>082043</t>
  </si>
  <si>
    <t>Könyvtári állomány feltárása, megőrzése, védelme</t>
  </si>
  <si>
    <t>082044</t>
  </si>
  <si>
    <t>Könyvtári szolgáltatások</t>
  </si>
  <si>
    <t>2.1</t>
  </si>
  <si>
    <t>Fülöpszállás Községi Önkormányzat - önként vállalt feladatok</t>
  </si>
  <si>
    <t>041231</t>
  </si>
  <si>
    <t>Rövid időtartamú közfoglalkoztatás</t>
  </si>
  <si>
    <t>041232</t>
  </si>
  <si>
    <t>START -munkarpogram-Téli közfoglalkoztatás</t>
  </si>
  <si>
    <t>041233</t>
  </si>
  <si>
    <t>Hosszbb időtartamú közfoglalkoztatás</t>
  </si>
  <si>
    <t>041236</t>
  </si>
  <si>
    <t>Országos közfoglalkoztatási program</t>
  </si>
  <si>
    <t>041237</t>
  </si>
  <si>
    <t>Közfoglalkoztatási mintaprogram</t>
  </si>
  <si>
    <t>081030</t>
  </si>
  <si>
    <t>Sportlétesítmények, edzőtáborok működtetése, fejlesztése</t>
  </si>
  <si>
    <t>081045</t>
  </si>
  <si>
    <t>Szabadidősport- (rekreációs sport)- tevékenység és támogatása</t>
  </si>
  <si>
    <t>082091</t>
  </si>
  <si>
    <t>Közművelődés- közösségi és társadalmi részvétel fejlesztése</t>
  </si>
  <si>
    <t>Foglalkoztatást elősegítő képzések és támogatások</t>
  </si>
  <si>
    <t>Falugondnoki, tanyagondnoki szolgáltatás</t>
  </si>
  <si>
    <t>Esélyenyenlőség elősegítését célzó tevékenységek és programok</t>
  </si>
  <si>
    <t>3.1</t>
  </si>
  <si>
    <t>Fülöpszállás Községi Önkormányzat - államigazgatási  feladatok</t>
  </si>
  <si>
    <t>011130</t>
  </si>
  <si>
    <t>Önkormányzatok és önkormányzati hivatalok jogalkotó és általános igazgatási tevékenysége</t>
  </si>
  <si>
    <t>022010</t>
  </si>
  <si>
    <t>Polgári honvédelem ágazati feladatai, a lakosság felkészítése</t>
  </si>
  <si>
    <t>025090</t>
  </si>
  <si>
    <t>Egyéb védelmi ügyek</t>
  </si>
  <si>
    <t>3.2</t>
  </si>
  <si>
    <t>Fülöpszállási Polgármesteri Hivatal - államigazgatási feladatok</t>
  </si>
  <si>
    <t>016010</t>
  </si>
  <si>
    <t>Országgyűlési, önkormányzati és európai parlamenti képviselőválasztásokhoz kapcsolódó tevékenységek</t>
  </si>
  <si>
    <t>016020</t>
  </si>
  <si>
    <t>Orsazágos és helyi népszavazással kapcsolatos tevékenyeségek</t>
  </si>
  <si>
    <r>
      <t>Működési célú költségvetési kiegészítő támogatások(</t>
    </r>
    <r>
      <rPr>
        <strike/>
        <sz val="12"/>
        <rFont val="Arial CE"/>
        <charset val="238"/>
      </rPr>
      <t>1041000</t>
    </r>
    <r>
      <rPr>
        <sz val="12"/>
        <rFont val="Arial CE"/>
        <charset val="238"/>
      </rPr>
      <t>)</t>
    </r>
  </si>
  <si>
    <t>5.  Polgármester személyi juttatására jogsz. Különbözet</t>
  </si>
  <si>
    <t xml:space="preserve">1. Tűzoltóság támogatása (Szabadszállás) </t>
  </si>
  <si>
    <t>2. Civil szervezetek támogatása</t>
  </si>
  <si>
    <t>TOP-4.2.1-15-BK1-2016-00004 Szociális alapellátási központ kialakítása</t>
  </si>
  <si>
    <t>Saját forrás</t>
  </si>
  <si>
    <t xml:space="preserve"> TOP-1.4.1-15-BK1-2016-00022 Új 3 csoportos óvoda építése </t>
  </si>
  <si>
    <t xml:space="preserve"> TOP-2.1.3-15-BK1-2016-00021 Központi belter.csapadékvíz elvezetés </t>
  </si>
  <si>
    <t xml:space="preserve"> ASP rendszerhez csatlakozás 1.2.1-VEKOP-16-0188</t>
  </si>
  <si>
    <t>13. melléklet az 1/2018.(III.9. ) rendelethez</t>
  </si>
  <si>
    <t>12.melléklet az 1/2018.(III.9.) rendelethez</t>
  </si>
  <si>
    <t>11.melléklet az 1/2018.(III.9.) rendelethez</t>
  </si>
  <si>
    <t>10.melléklet az 1/2018.(III.9.) rendelethez</t>
  </si>
  <si>
    <t>9. melléklet az 1/2018.(III.9.) rendelethez</t>
  </si>
  <si>
    <t>8.melléklet az 1/2018.(III.9.) rendelethez</t>
  </si>
  <si>
    <t>7.melléklet az 1/2018.(III.9.) rendelethez</t>
  </si>
  <si>
    <t>6.melléklet az 1/2018.(III.9.) rendelethez</t>
  </si>
  <si>
    <t>5. melléklet az 1/2018.(III.9.) rendelethez</t>
  </si>
  <si>
    <t>4. melléklet az 1/2018.(III.9.) rendelethez</t>
  </si>
  <si>
    <t>3. melléklet az 1/2018.(III.9.) rendelethez</t>
  </si>
  <si>
    <t>2. melléklet az 1/2018.(III.9.) rendelethez</t>
  </si>
  <si>
    <t>1. melléklet az 1/2018.(III.9.)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</si>
</sst>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6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color theme="3" tint="-0.249977111117893"/>
      <name val="Times New Roman"/>
      <family val="1"/>
      <charset val="238"/>
    </font>
    <font>
      <b/>
      <sz val="14"/>
      <color theme="3" tint="-0.249977111117893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color indexed="16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C00000"/>
      <name val="Times New Roman"/>
      <family val="1"/>
      <charset val="238"/>
    </font>
    <font>
      <strike/>
      <sz val="12"/>
      <name val="Arial CE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gray06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0" fontId="38" fillId="0" borderId="0"/>
  </cellStyleXfs>
  <cellXfs count="407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3" fontId="14" fillId="0" borderId="2" xfId="2" applyNumberFormat="1" applyFont="1" applyBorder="1" applyAlignment="1">
      <alignment horizontal="right" vertical="center" wrapText="1"/>
    </xf>
    <xf numFmtId="0" fontId="25" fillId="0" borderId="0" xfId="2" applyFont="1"/>
    <xf numFmtId="0" fontId="14" fillId="0" borderId="36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7" fillId="0" borderId="2" xfId="2" applyNumberFormat="1" applyFont="1" applyBorder="1" applyAlignment="1">
      <alignment vertical="center"/>
    </xf>
    <xf numFmtId="0" fontId="12" fillId="0" borderId="37" xfId="2" applyFont="1" applyBorder="1" applyAlignment="1">
      <alignment vertical="top" wrapText="1"/>
    </xf>
    <xf numFmtId="0" fontId="12" fillId="0" borderId="37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top" wrapText="1"/>
    </xf>
    <xf numFmtId="0" fontId="9" fillId="0" borderId="0" xfId="2" applyFont="1"/>
    <xf numFmtId="0" fontId="14" fillId="3" borderId="2" xfId="2" applyFont="1" applyFill="1" applyBorder="1" applyAlignment="1">
      <alignment vertical="top" wrapText="1"/>
    </xf>
    <xf numFmtId="3" fontId="14" fillId="3" borderId="2" xfId="2" applyNumberFormat="1" applyFont="1" applyFill="1" applyBorder="1" applyAlignment="1">
      <alignment horizontal="right" vertical="top" wrapText="1"/>
    </xf>
    <xf numFmtId="0" fontId="1" fillId="0" borderId="0" xfId="2" applyFont="1"/>
    <xf numFmtId="0" fontId="17" fillId="0" borderId="2" xfId="2" applyFont="1" applyFill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4" fillId="0" borderId="30" xfId="2" applyFont="1" applyBorder="1" applyAlignment="1">
      <alignment vertical="top" wrapText="1"/>
    </xf>
    <xf numFmtId="4" fontId="14" fillId="0" borderId="29" xfId="2" applyNumberFormat="1" applyFont="1" applyBorder="1" applyAlignment="1">
      <alignment horizontal="center" vertical="center" wrapText="1"/>
    </xf>
    <xf numFmtId="4" fontId="14" fillId="0" borderId="41" xfId="2" applyNumberFormat="1" applyFont="1" applyBorder="1" applyAlignment="1">
      <alignment horizontal="center" vertical="center" wrapText="1"/>
    </xf>
    <xf numFmtId="4" fontId="14" fillId="0" borderId="29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2" fontId="14" fillId="0" borderId="41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0" fontId="16" fillId="0" borderId="29" xfId="2" applyFont="1" applyBorder="1" applyAlignment="1">
      <alignment horizontal="center" vertical="top" wrapText="1"/>
    </xf>
    <xf numFmtId="0" fontId="14" fillId="2" borderId="30" xfId="2" applyFont="1" applyFill="1" applyBorder="1" applyAlignment="1">
      <alignment vertical="top" wrapText="1"/>
    </xf>
    <xf numFmtId="0" fontId="14" fillId="2" borderId="29" xfId="2" applyFont="1" applyFill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center" wrapText="1"/>
    </xf>
    <xf numFmtId="0" fontId="14" fillId="0" borderId="41" xfId="2" applyFont="1" applyBorder="1" applyAlignment="1">
      <alignment vertical="center" wrapText="1"/>
    </xf>
    <xf numFmtId="4" fontId="14" fillId="0" borderId="33" xfId="2" applyNumberFormat="1" applyFont="1" applyBorder="1" applyAlignment="1">
      <alignment horizontal="center" vertical="top" wrapText="1"/>
    </xf>
    <xf numFmtId="4" fontId="16" fillId="0" borderId="29" xfId="2" applyNumberFormat="1" applyFont="1" applyBorder="1" applyAlignment="1">
      <alignment horizontal="center" vertical="top" wrapText="1"/>
    </xf>
    <xf numFmtId="0" fontId="14" fillId="0" borderId="42" xfId="2" applyFont="1" applyBorder="1" applyAlignment="1">
      <alignment vertical="center" wrapText="1"/>
    </xf>
    <xf numFmtId="4" fontId="14" fillId="0" borderId="36" xfId="2" applyNumberFormat="1" applyFont="1" applyBorder="1" applyAlignment="1">
      <alignment horizontal="center" vertical="center" wrapText="1"/>
    </xf>
    <xf numFmtId="3" fontId="5" fillId="0" borderId="38" xfId="2" applyNumberFormat="1" applyFont="1" applyBorder="1" applyAlignment="1"/>
    <xf numFmtId="0" fontId="17" fillId="0" borderId="2" xfId="2" applyFont="1" applyBorder="1" applyAlignment="1">
      <alignment vertical="center"/>
    </xf>
    <xf numFmtId="0" fontId="31" fillId="0" borderId="0" xfId="0" applyFont="1"/>
    <xf numFmtId="0" fontId="17" fillId="0" borderId="2" xfId="2" applyFont="1" applyBorder="1" applyAlignment="1">
      <alignment horizontal="right" vertical="top" wrapText="1"/>
    </xf>
    <xf numFmtId="0" fontId="32" fillId="0" borderId="23" xfId="0" applyFont="1" applyBorder="1" applyAlignment="1">
      <alignment horizontal="center"/>
    </xf>
    <xf numFmtId="0" fontId="37" fillId="0" borderId="13" xfId="0" applyFont="1" applyBorder="1"/>
    <xf numFmtId="3" fontId="37" fillId="0" borderId="13" xfId="0" applyNumberFormat="1" applyFont="1" applyBorder="1"/>
    <xf numFmtId="0" fontId="37" fillId="0" borderId="2" xfId="0" applyFont="1" applyBorder="1"/>
    <xf numFmtId="3" fontId="37" fillId="0" borderId="2" xfId="0" applyNumberFormat="1" applyFont="1" applyBorder="1"/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horizontal="right"/>
    </xf>
    <xf numFmtId="0" fontId="8" fillId="0" borderId="0" xfId="2" applyFont="1" applyAlignment="1"/>
    <xf numFmtId="0" fontId="1" fillId="0" borderId="0" xfId="2" applyAlignment="1">
      <alignment shrinkToFit="1"/>
    </xf>
    <xf numFmtId="0" fontId="11" fillId="0" borderId="38" xfId="2" applyFont="1" applyBorder="1" applyAlignment="1"/>
    <xf numFmtId="3" fontId="17" fillId="0" borderId="2" xfId="2" applyNumberFormat="1" applyFont="1" applyBorder="1" applyAlignment="1">
      <alignment horizontal="right" vertical="top" wrapText="1"/>
    </xf>
    <xf numFmtId="0" fontId="39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40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40" fillId="0" borderId="2" xfId="2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0" fontId="27" fillId="0" borderId="2" xfId="2" applyFont="1" applyBorder="1" applyAlignment="1">
      <alignment vertical="center" wrapText="1"/>
    </xf>
    <xf numFmtId="0" fontId="1" fillId="0" borderId="0" xfId="2" applyFont="1" applyAlignment="1"/>
    <xf numFmtId="164" fontId="23" fillId="2" borderId="0" xfId="2" applyNumberFormat="1" applyFont="1" applyFill="1" applyAlignment="1"/>
    <xf numFmtId="0" fontId="1" fillId="8" borderId="0" xfId="2" applyFill="1" applyAlignment="1">
      <alignment horizontal="right"/>
    </xf>
    <xf numFmtId="0" fontId="4" fillId="8" borderId="0" xfId="2" applyFont="1" applyFill="1" applyAlignment="1"/>
    <xf numFmtId="0" fontId="1" fillId="8" borderId="0" xfId="2" applyFill="1" applyAlignment="1"/>
    <xf numFmtId="164" fontId="4" fillId="8" borderId="0" xfId="2" applyNumberFormat="1" applyFont="1" applyFill="1" applyAlignment="1"/>
    <xf numFmtId="164" fontId="23" fillId="8" borderId="0" xfId="2" applyNumberFormat="1" applyFont="1" applyFill="1" applyAlignment="1"/>
    <xf numFmtId="164" fontId="1" fillId="0" borderId="0" xfId="2" applyNumberFormat="1" applyFont="1" applyAlignment="1"/>
    <xf numFmtId="164" fontId="42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3" fontId="17" fillId="0" borderId="2" xfId="2" applyNumberFormat="1" applyFont="1" applyFill="1" applyBorder="1" applyAlignment="1">
      <alignment horizontal="left" vertical="center" wrapText="1"/>
    </xf>
    <xf numFmtId="3" fontId="17" fillId="0" borderId="2" xfId="2" applyNumberFormat="1" applyFont="1" applyBorder="1" applyAlignment="1">
      <alignment horizontal="left" vertical="center" wrapText="1"/>
    </xf>
    <xf numFmtId="0" fontId="17" fillId="0" borderId="2" xfId="2" applyFont="1" applyBorder="1" applyAlignment="1">
      <alignment vertical="center" shrinkToFit="1"/>
    </xf>
    <xf numFmtId="3" fontId="17" fillId="0" borderId="2" xfId="2" applyNumberFormat="1" applyFont="1" applyBorder="1" applyAlignment="1">
      <alignment horizontal="right" vertical="top" wrapText="1"/>
    </xf>
    <xf numFmtId="0" fontId="1" fillId="2" borderId="0" xfId="2" applyFill="1" applyAlignment="1"/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41" fillId="0" borderId="0" xfId="0" applyFont="1" applyBorder="1" applyAlignment="1">
      <alignment horizontal="center" vertical="center" textRotation="90"/>
    </xf>
    <xf numFmtId="0" fontId="20" fillId="0" borderId="2" xfId="2" applyFont="1" applyFill="1" applyBorder="1" applyAlignment="1">
      <alignment horizontal="left" vertical="center" wrapText="1"/>
    </xf>
    <xf numFmtId="2" fontId="14" fillId="0" borderId="29" xfId="2" applyNumberFormat="1" applyFont="1" applyBorder="1" applyAlignment="1">
      <alignment horizontal="center" vertical="top" wrapTex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7" fillId="0" borderId="17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1" fillId="0" borderId="0" xfId="2" applyAlignment="1"/>
    <xf numFmtId="0" fontId="7" fillId="0" borderId="0" xfId="2" applyFont="1" applyAlignment="1">
      <alignment shrinkToFit="1"/>
    </xf>
    <xf numFmtId="164" fontId="7" fillId="0" borderId="0" xfId="2" applyNumberFormat="1" applyFont="1" applyAlignment="1">
      <alignment shrinkToFit="1"/>
    </xf>
    <xf numFmtId="3" fontId="14" fillId="7" borderId="2" xfId="2" applyNumberFormat="1" applyFont="1" applyFill="1" applyBorder="1" applyAlignment="1">
      <alignment vertical="center" wrapText="1"/>
    </xf>
    <xf numFmtId="3" fontId="14" fillId="7" borderId="2" xfId="2" applyNumberFormat="1" applyFont="1" applyFill="1" applyBorder="1" applyAlignment="1">
      <alignment horizontal="center" vertical="center" wrapText="1"/>
    </xf>
    <xf numFmtId="3" fontId="17" fillId="7" borderId="2" xfId="2" applyNumberFormat="1" applyFont="1" applyFill="1" applyBorder="1" applyAlignment="1">
      <alignment horizontal="center" vertical="center" wrapText="1"/>
    </xf>
    <xf numFmtId="3" fontId="17" fillId="7" borderId="2" xfId="2" applyNumberFormat="1" applyFont="1" applyFill="1" applyBorder="1" applyAlignment="1">
      <alignment horizontal="right" vertical="center" wrapText="1"/>
    </xf>
    <xf numFmtId="3" fontId="14" fillId="7" borderId="2" xfId="2" applyNumberFormat="1" applyFont="1" applyFill="1" applyBorder="1" applyAlignment="1">
      <alignment horizontal="right" vertical="center" wrapText="1"/>
    </xf>
    <xf numFmtId="3" fontId="17" fillId="7" borderId="2" xfId="2" applyNumberFormat="1" applyFont="1" applyFill="1" applyBorder="1" applyAlignment="1">
      <alignment vertical="center" wrapText="1"/>
    </xf>
    <xf numFmtId="3" fontId="47" fillId="3" borderId="9" xfId="2" applyNumberFormat="1" applyFont="1" applyFill="1" applyBorder="1" applyAlignment="1">
      <alignment horizontal="right" vertical="center" wrapText="1"/>
    </xf>
    <xf numFmtId="3" fontId="47" fillId="3" borderId="10" xfId="2" applyNumberFormat="1" applyFont="1" applyFill="1" applyBorder="1" applyAlignment="1">
      <alignment horizontal="right" vertical="center" wrapText="1"/>
    </xf>
    <xf numFmtId="3" fontId="48" fillId="3" borderId="11" xfId="2" applyNumberFormat="1" applyFont="1" applyFill="1" applyBorder="1" applyAlignment="1">
      <alignment horizontal="right" vertical="center" wrapText="1"/>
    </xf>
    <xf numFmtId="0" fontId="14" fillId="0" borderId="28" xfId="2" applyFont="1" applyBorder="1" applyAlignment="1">
      <alignment horizontal="center" vertical="top" wrapText="1"/>
    </xf>
    <xf numFmtId="0" fontId="0" fillId="0" borderId="0" xfId="0" applyAlignment="1"/>
    <xf numFmtId="3" fontId="14" fillId="8" borderId="2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horizontal="center"/>
    </xf>
    <xf numFmtId="0" fontId="14" fillId="0" borderId="28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0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3" fontId="51" fillId="0" borderId="29" xfId="2" applyNumberFormat="1" applyFont="1" applyBorder="1" applyAlignment="1">
      <alignment horizontal="right" vertical="top" wrapText="1"/>
    </xf>
    <xf numFmtId="0" fontId="12" fillId="0" borderId="30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3" fontId="10" fillId="0" borderId="31" xfId="2" applyNumberFormat="1" applyFont="1" applyBorder="1" applyAlignment="1">
      <alignment horizontal="right" vertical="top" wrapText="1"/>
    </xf>
    <xf numFmtId="49" fontId="4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57" fillId="0" borderId="0" xfId="0" applyNumberFormat="1" applyFont="1" applyAlignment="1">
      <alignment horizontal="left"/>
    </xf>
    <xf numFmtId="0" fontId="54" fillId="0" borderId="0" xfId="0" quotePrefix="1" applyFont="1" applyAlignment="1">
      <alignment horizontal="left"/>
    </xf>
    <xf numFmtId="0" fontId="54" fillId="0" borderId="0" xfId="0" applyFont="1" applyAlignment="1">
      <alignment horizontal="left"/>
    </xf>
    <xf numFmtId="0" fontId="56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/>
    <xf numFmtId="49" fontId="0" fillId="0" borderId="0" xfId="0" applyNumberFormat="1" applyAlignment="1">
      <alignment horizontal="center"/>
    </xf>
    <xf numFmtId="49" fontId="57" fillId="0" borderId="0" xfId="0" applyNumberFormat="1" applyFont="1" applyAlignment="1">
      <alignment horizontal="center"/>
    </xf>
    <xf numFmtId="49" fontId="57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3" fontId="58" fillId="0" borderId="2" xfId="2" applyNumberFormat="1" applyFont="1" applyBorder="1" applyAlignment="1">
      <alignment horizontal="right" vertical="center" wrapText="1"/>
    </xf>
    <xf numFmtId="164" fontId="60" fillId="0" borderId="0" xfId="2" applyNumberFormat="1" applyFont="1"/>
    <xf numFmtId="3" fontId="40" fillId="0" borderId="2" xfId="2" applyNumberFormat="1" applyFont="1" applyFill="1" applyBorder="1" applyAlignment="1">
      <alignment horizontal="right" vertical="center" wrapText="1"/>
    </xf>
    <xf numFmtId="3" fontId="58" fillId="3" borderId="2" xfId="2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56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/>
    <xf numFmtId="0" fontId="17" fillId="0" borderId="2" xfId="2" applyFont="1" applyBorder="1"/>
    <xf numFmtId="0" fontId="17" fillId="0" borderId="2" xfId="2" applyFont="1" applyBorder="1" applyAlignment="1">
      <alignment horizontal="right"/>
    </xf>
    <xf numFmtId="3" fontId="17" fillId="0" borderId="2" xfId="2" applyNumberFormat="1" applyFont="1" applyBorder="1"/>
    <xf numFmtId="0" fontId="11" fillId="0" borderId="5" xfId="2" applyFont="1" applyBorder="1"/>
    <xf numFmtId="0" fontId="0" fillId="0" borderId="0" xfId="0" applyAlignment="1">
      <alignment horizontal="right"/>
    </xf>
    <xf numFmtId="0" fontId="0" fillId="0" borderId="0" xfId="0" applyAlignment="1"/>
    <xf numFmtId="0" fontId="33" fillId="0" borderId="0" xfId="0" applyFont="1" applyAlignment="1">
      <alignment horizontal="center" vertical="center" wrapText="1"/>
    </xf>
    <xf numFmtId="0" fontId="30" fillId="0" borderId="2" xfId="0" applyFont="1" applyBorder="1" applyAlignment="1"/>
    <xf numFmtId="0" fontId="31" fillId="0" borderId="2" xfId="0" applyFont="1" applyBorder="1" applyAlignment="1"/>
    <xf numFmtId="0" fontId="28" fillId="0" borderId="2" xfId="0" applyFont="1" applyBorder="1" applyAlignment="1">
      <alignment horizontal="center"/>
    </xf>
    <xf numFmtId="0" fontId="43" fillId="0" borderId="38" xfId="0" applyFont="1" applyBorder="1" applyAlignment="1">
      <alignment horizontal="center" vertical="center"/>
    </xf>
    <xf numFmtId="0" fontId="44" fillId="0" borderId="2" xfId="0" applyFont="1" applyBorder="1" applyAlignment="1"/>
    <xf numFmtId="3" fontId="44" fillId="0" borderId="2" xfId="0" applyNumberFormat="1" applyFont="1" applyBorder="1" applyAlignment="1">
      <alignment horizontal="right"/>
    </xf>
    <xf numFmtId="0" fontId="44" fillId="0" borderId="2" xfId="0" applyFont="1" applyBorder="1" applyAlignment="1">
      <alignment shrinkToFit="1"/>
    </xf>
    <xf numFmtId="0" fontId="36" fillId="0" borderId="2" xfId="0" applyFont="1" applyBorder="1" applyAlignment="1"/>
    <xf numFmtId="0" fontId="45" fillId="0" borderId="2" xfId="0" applyFont="1" applyBorder="1" applyAlignment="1"/>
    <xf numFmtId="0" fontId="44" fillId="0" borderId="2" xfId="0" applyFont="1" applyBorder="1" applyAlignment="1">
      <alignment horizontal="center"/>
    </xf>
    <xf numFmtId="3" fontId="44" fillId="0" borderId="3" xfId="0" applyNumberFormat="1" applyFont="1" applyBorder="1" applyAlignment="1">
      <alignment horizontal="left"/>
    </xf>
    <xf numFmtId="3" fontId="44" fillId="0" borderId="40" xfId="0" applyNumberFormat="1" applyFont="1" applyBorder="1" applyAlignment="1">
      <alignment horizontal="left"/>
    </xf>
    <xf numFmtId="0" fontId="46" fillId="0" borderId="2" xfId="0" applyFont="1" applyBorder="1" applyAlignment="1"/>
    <xf numFmtId="3" fontId="46" fillId="0" borderId="2" xfId="0" applyNumberFormat="1" applyFont="1" applyBorder="1" applyAlignment="1">
      <alignment horizontal="right"/>
    </xf>
    <xf numFmtId="3" fontId="61" fillId="0" borderId="2" xfId="0" applyNumberFormat="1" applyFont="1" applyBorder="1" applyAlignment="1">
      <alignment horizontal="right"/>
    </xf>
    <xf numFmtId="3" fontId="62" fillId="0" borderId="2" xfId="0" applyNumberFormat="1" applyFont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0" fontId="50" fillId="0" borderId="2" xfId="0" applyFont="1" applyBorder="1" applyAlignment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38" xfId="2" applyFont="1" applyBorder="1" applyAlignment="1">
      <alignment horizontal="center" wrapText="1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164" fontId="1" fillId="0" borderId="0" xfId="2" applyNumberFormat="1" applyFont="1" applyBorder="1" applyAlignment="1">
      <alignment horizontal="center" vertical="center" textRotation="90"/>
    </xf>
    <xf numFmtId="0" fontId="41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0" fillId="0" borderId="0" xfId="0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5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6" fillId="2" borderId="41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4" fontId="16" fillId="0" borderId="41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4" fillId="0" borderId="43" xfId="2" applyFont="1" applyBorder="1" applyAlignment="1">
      <alignment horizontal="center" vertical="top" wrapText="1"/>
    </xf>
    <xf numFmtId="0" fontId="14" fillId="0" borderId="32" xfId="2" applyFont="1" applyBorder="1" applyAlignment="1">
      <alignment horizontal="center" vertical="top" wrapText="1"/>
    </xf>
    <xf numFmtId="0" fontId="14" fillId="0" borderId="28" xfId="2" applyFont="1" applyBorder="1" applyAlignment="1">
      <alignment horizontal="center" vertical="top" wrapText="1"/>
    </xf>
    <xf numFmtId="0" fontId="16" fillId="0" borderId="41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0" fontId="14" fillId="0" borderId="35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0" fontId="16" fillId="0" borderId="41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41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4" fontId="14" fillId="0" borderId="41" xfId="2" applyNumberFormat="1" applyFont="1" applyBorder="1" applyAlignment="1">
      <alignment horizontal="center" vertical="center" wrapText="1"/>
    </xf>
    <xf numFmtId="4" fontId="14" fillId="0" borderId="30" xfId="2" applyNumberFormat="1" applyFont="1" applyBorder="1" applyAlignment="1">
      <alignment horizontal="center" vertical="center" wrapText="1"/>
    </xf>
    <xf numFmtId="4" fontId="14" fillId="0" borderId="41" xfId="2" applyNumberFormat="1" applyFont="1" applyBorder="1" applyAlignment="1">
      <alignment horizontal="center" vertical="top" wrapText="1"/>
    </xf>
    <xf numFmtId="4" fontId="14" fillId="0" borderId="30" xfId="2" applyNumberFormat="1" applyFont="1" applyBorder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0" fillId="0" borderId="0" xfId="2" applyFont="1" applyAlignment="1">
      <alignment horizontal="right" shrinkToFit="1"/>
    </xf>
    <xf numFmtId="0" fontId="24" fillId="0" borderId="38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0" fillId="0" borderId="38" xfId="0" applyBorder="1" applyAlignment="1"/>
    <xf numFmtId="0" fontId="19" fillId="0" borderId="2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" fillId="0" borderId="0" xfId="2" applyAlignment="1">
      <alignment horizontal="right" shrinkToFit="1"/>
    </xf>
    <xf numFmtId="0" fontId="11" fillId="0" borderId="38" xfId="2" applyFont="1" applyBorder="1" applyAlignment="1"/>
    <xf numFmtId="0" fontId="6" fillId="0" borderId="38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40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6" fillId="0" borderId="38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right" vertical="top" wrapText="1"/>
    </xf>
    <xf numFmtId="0" fontId="56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/>
    <xf numFmtId="164" fontId="0" fillId="0" borderId="0" xfId="0" applyNumberFormat="1" applyAlignment="1"/>
    <xf numFmtId="0" fontId="56" fillId="0" borderId="0" xfId="0" applyFont="1" applyAlignment="1">
      <alignment shrinkToFit="1"/>
    </xf>
    <xf numFmtId="0" fontId="52" fillId="0" borderId="0" xfId="0" quotePrefix="1" applyFont="1" applyAlignment="1">
      <alignment horizontal="left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0" xfId="0" applyFont="1" applyAlignment="1"/>
    <xf numFmtId="0" fontId="54" fillId="0" borderId="0" xfId="0" applyFont="1" applyAlignment="1"/>
    <xf numFmtId="0" fontId="16" fillId="0" borderId="3" xfId="2" applyFont="1" applyBorder="1" applyAlignment="1">
      <alignment horizontal="right" vertical="center" wrapText="1"/>
    </xf>
    <xf numFmtId="0" fontId="14" fillId="0" borderId="40" xfId="2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 shrinkToFit="1"/>
    </xf>
    <xf numFmtId="0" fontId="17" fillId="0" borderId="0" xfId="2" applyFont="1" applyAlignment="1">
      <alignment horizontal="left" shrinkToFit="1"/>
    </xf>
    <xf numFmtId="0" fontId="6" fillId="0" borderId="0" xfId="2" applyFont="1" applyAlignment="1">
      <alignment horizontal="left" shrinkToFi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4" fillId="0" borderId="41" xfId="2" applyFont="1" applyBorder="1" applyAlignment="1">
      <alignment horizontal="center" vertical="top" wrapText="1"/>
    </xf>
    <xf numFmtId="0" fontId="14" fillId="0" borderId="30" xfId="2" applyFont="1" applyBorder="1" applyAlignment="1">
      <alignment horizontal="center" vertical="top" wrapText="1"/>
    </xf>
    <xf numFmtId="0" fontId="14" fillId="0" borderId="42" xfId="2" applyFont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top" wrapText="1"/>
    </xf>
    <xf numFmtId="0" fontId="23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" fillId="0" borderId="0" xfId="2" applyBorder="1" applyAlignment="1">
      <alignment wrapText="1"/>
    </xf>
    <xf numFmtId="0" fontId="0" fillId="0" borderId="0" xfId="0" applyAlignment="1">
      <alignment horizontal="left" shrinkToFit="1"/>
    </xf>
    <xf numFmtId="3" fontId="0" fillId="0" borderId="0" xfId="0" applyNumberFormat="1" applyAlignment="1"/>
    <xf numFmtId="0" fontId="37" fillId="0" borderId="3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7" fillId="0" borderId="2" xfId="0" applyFont="1" applyBorder="1" applyAlignment="1"/>
    <xf numFmtId="3" fontId="33" fillId="0" borderId="2" xfId="0" applyNumberFormat="1" applyFont="1" applyBorder="1" applyAlignment="1"/>
    <xf numFmtId="0" fontId="33" fillId="0" borderId="3" xfId="0" applyFont="1" applyBorder="1" applyAlignment="1"/>
    <xf numFmtId="0" fontId="33" fillId="0" borderId="39" xfId="0" applyFont="1" applyBorder="1" applyAlignment="1"/>
    <xf numFmtId="0" fontId="33" fillId="0" borderId="40" xfId="0" applyFont="1" applyBorder="1" applyAlignment="1"/>
    <xf numFmtId="3" fontId="37" fillId="0" borderId="13" xfId="0" applyNumberFormat="1" applyFont="1" applyBorder="1" applyAlignment="1"/>
    <xf numFmtId="0" fontId="30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shrinkToFit="1"/>
    </xf>
    <xf numFmtId="0" fontId="32" fillId="0" borderId="23" xfId="0" applyFont="1" applyBorder="1" applyAlignment="1">
      <alignment shrinkToFit="1"/>
    </xf>
    <xf numFmtId="0" fontId="37" fillId="0" borderId="18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13" xfId="0" applyFont="1" applyBorder="1" applyAlignment="1"/>
    <xf numFmtId="0" fontId="37" fillId="0" borderId="2" xfId="0" applyFont="1" applyFill="1" applyBorder="1" applyAlignment="1"/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R3" sqref="R3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84"/>
    </row>
    <row r="5" spans="1:17" x14ac:dyDescent="0.25">
      <c r="O5" s="267"/>
      <c r="P5" s="267"/>
      <c r="Q5" s="267"/>
    </row>
    <row r="7" spans="1:17" x14ac:dyDescent="0.25">
      <c r="A7" s="268" t="s">
        <v>444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</row>
    <row r="8" spans="1:17" x14ac:dyDescent="0.25">
      <c r="B8" s="269" t="s">
        <v>247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</row>
    <row r="9" spans="1:17" x14ac:dyDescent="0.25"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</row>
    <row r="10" spans="1:17" ht="18.75" x14ac:dyDescent="0.25">
      <c r="H10" s="273">
        <v>2018</v>
      </c>
      <c r="I10" s="273"/>
      <c r="J10" s="273"/>
      <c r="K10" s="273"/>
    </row>
    <row r="11" spans="1:17" ht="24.95" customHeight="1" x14ac:dyDescent="0.3">
      <c r="B11" s="270" t="s">
        <v>152</v>
      </c>
      <c r="C11" s="270"/>
      <c r="D11" s="270"/>
      <c r="E11" s="270"/>
      <c r="F11" s="270"/>
      <c r="G11" s="271"/>
      <c r="H11" s="272" t="s">
        <v>153</v>
      </c>
      <c r="I11" s="272"/>
      <c r="J11" s="270" t="s">
        <v>63</v>
      </c>
      <c r="K11" s="271"/>
      <c r="L11" s="271"/>
      <c r="M11" s="271"/>
      <c r="N11" s="271"/>
      <c r="O11" s="271"/>
      <c r="P11" s="272" t="s">
        <v>153</v>
      </c>
      <c r="Q11" s="272"/>
    </row>
    <row r="12" spans="1:17" ht="24.95" customHeight="1" x14ac:dyDescent="0.25">
      <c r="B12" s="274" t="s">
        <v>164</v>
      </c>
      <c r="C12" s="274"/>
      <c r="D12" s="274"/>
      <c r="E12" s="274"/>
      <c r="F12" s="274"/>
      <c r="G12" s="274"/>
      <c r="H12" s="275">
        <v>178306</v>
      </c>
      <c r="I12" s="275"/>
      <c r="J12" s="274" t="s">
        <v>154</v>
      </c>
      <c r="K12" s="274"/>
      <c r="L12" s="274"/>
      <c r="M12" s="274"/>
      <c r="N12" s="274"/>
      <c r="O12" s="274"/>
      <c r="P12" s="275">
        <v>122366</v>
      </c>
      <c r="Q12" s="275"/>
    </row>
    <row r="13" spans="1:17" ht="24.95" customHeight="1" x14ac:dyDescent="0.25">
      <c r="B13" s="276" t="s">
        <v>165</v>
      </c>
      <c r="C13" s="276"/>
      <c r="D13" s="276"/>
      <c r="E13" s="276"/>
      <c r="F13" s="276"/>
      <c r="G13" s="276"/>
      <c r="H13" s="275">
        <v>10466</v>
      </c>
      <c r="I13" s="275"/>
      <c r="J13" s="276" t="s">
        <v>155</v>
      </c>
      <c r="K13" s="276"/>
      <c r="L13" s="276"/>
      <c r="M13" s="276"/>
      <c r="N13" s="276"/>
      <c r="O13" s="276"/>
      <c r="P13" s="275">
        <v>23261</v>
      </c>
      <c r="Q13" s="275"/>
    </row>
    <row r="14" spans="1:17" ht="24.95" customHeight="1" x14ac:dyDescent="0.25">
      <c r="B14" s="274" t="s">
        <v>166</v>
      </c>
      <c r="C14" s="274"/>
      <c r="D14" s="274"/>
      <c r="E14" s="274"/>
      <c r="F14" s="274"/>
      <c r="G14" s="274"/>
      <c r="H14" s="275">
        <v>37700</v>
      </c>
      <c r="I14" s="275"/>
      <c r="J14" s="274" t="s">
        <v>156</v>
      </c>
      <c r="K14" s="274"/>
      <c r="L14" s="274"/>
      <c r="M14" s="274"/>
      <c r="N14" s="274"/>
      <c r="O14" s="274"/>
      <c r="P14" s="275">
        <v>79433</v>
      </c>
      <c r="Q14" s="275"/>
    </row>
    <row r="15" spans="1:17" ht="24.95" customHeight="1" x14ac:dyDescent="0.25">
      <c r="B15" s="274" t="s">
        <v>167</v>
      </c>
      <c r="C15" s="274"/>
      <c r="D15" s="274"/>
      <c r="E15" s="274"/>
      <c r="F15" s="274"/>
      <c r="G15" s="274"/>
      <c r="H15" s="275">
        <v>12023</v>
      </c>
      <c r="I15" s="275"/>
      <c r="J15" s="274" t="s">
        <v>202</v>
      </c>
      <c r="K15" s="274"/>
      <c r="L15" s="274"/>
      <c r="M15" s="274"/>
      <c r="N15" s="274"/>
      <c r="O15" s="274"/>
      <c r="P15" s="275">
        <v>14005</v>
      </c>
      <c r="Q15" s="275"/>
    </row>
    <row r="16" spans="1:17" ht="24.95" customHeight="1" x14ac:dyDescent="0.25">
      <c r="B16" s="274" t="s">
        <v>168</v>
      </c>
      <c r="C16" s="274"/>
      <c r="D16" s="274"/>
      <c r="E16" s="274"/>
      <c r="F16" s="274"/>
      <c r="G16" s="274"/>
      <c r="H16" s="275">
        <v>0</v>
      </c>
      <c r="I16" s="275"/>
      <c r="J16" s="274" t="s">
        <v>157</v>
      </c>
      <c r="K16" s="274"/>
      <c r="L16" s="274"/>
      <c r="M16" s="274"/>
      <c r="N16" s="274"/>
      <c r="O16" s="274"/>
      <c r="P16" s="275">
        <v>8504</v>
      </c>
      <c r="Q16" s="275"/>
    </row>
    <row r="17" spans="2:17" ht="24.95" customHeight="1" x14ac:dyDescent="0.3">
      <c r="B17" s="277"/>
      <c r="C17" s="277"/>
      <c r="D17" s="277"/>
      <c r="E17" s="277"/>
      <c r="F17" s="277"/>
      <c r="G17" s="278"/>
      <c r="H17" s="275"/>
      <c r="I17" s="275"/>
      <c r="J17" s="279" t="s">
        <v>158</v>
      </c>
      <c r="K17" s="279"/>
      <c r="L17" s="279"/>
      <c r="M17" s="279"/>
      <c r="N17" s="279"/>
      <c r="O17" s="279"/>
      <c r="P17" s="280">
        <v>2000</v>
      </c>
      <c r="Q17" s="281"/>
    </row>
    <row r="18" spans="2:17" ht="24.95" customHeight="1" x14ac:dyDescent="0.25">
      <c r="B18" s="282" t="s">
        <v>169</v>
      </c>
      <c r="C18" s="282"/>
      <c r="D18" s="282"/>
      <c r="E18" s="282"/>
      <c r="F18" s="282"/>
      <c r="G18" s="282"/>
      <c r="H18" s="283">
        <f>SUM(H12:I17)</f>
        <v>238495</v>
      </c>
      <c r="I18" s="283"/>
      <c r="J18" s="282" t="s">
        <v>159</v>
      </c>
      <c r="K18" s="282"/>
      <c r="L18" s="282"/>
      <c r="M18" s="282"/>
      <c r="N18" s="282"/>
      <c r="O18" s="282"/>
      <c r="P18" s="283">
        <f>SUM(P12:Q16)</f>
        <v>247569</v>
      </c>
      <c r="Q18" s="283"/>
    </row>
    <row r="19" spans="2:17" ht="24.95" customHeight="1" x14ac:dyDescent="0.25">
      <c r="B19" s="274" t="s">
        <v>170</v>
      </c>
      <c r="C19" s="274"/>
      <c r="D19" s="274"/>
      <c r="E19" s="274"/>
      <c r="F19" s="274"/>
      <c r="G19" s="274"/>
      <c r="H19" s="284">
        <v>124239</v>
      </c>
      <c r="I19" s="284"/>
      <c r="J19" s="274" t="s">
        <v>160</v>
      </c>
      <c r="K19" s="274"/>
      <c r="L19" s="274"/>
      <c r="M19" s="274"/>
      <c r="N19" s="274"/>
      <c r="O19" s="274"/>
      <c r="P19" s="285">
        <v>476891</v>
      </c>
      <c r="Q19" s="285"/>
    </row>
    <row r="20" spans="2:17" ht="24.95" customHeight="1" x14ac:dyDescent="0.25">
      <c r="B20" s="274" t="s">
        <v>171</v>
      </c>
      <c r="C20" s="274"/>
      <c r="D20" s="274"/>
      <c r="E20" s="274"/>
      <c r="F20" s="274"/>
      <c r="G20" s="274"/>
      <c r="H20" s="275">
        <v>0</v>
      </c>
      <c r="I20" s="275"/>
      <c r="J20" s="274" t="s">
        <v>161</v>
      </c>
      <c r="K20" s="274"/>
      <c r="L20" s="274"/>
      <c r="M20" s="274"/>
      <c r="N20" s="274"/>
      <c r="O20" s="274"/>
      <c r="P20" s="275">
        <v>128066</v>
      </c>
      <c r="Q20" s="275"/>
    </row>
    <row r="21" spans="2:17" ht="24.95" customHeight="1" x14ac:dyDescent="0.25">
      <c r="B21" s="274" t="s">
        <v>172</v>
      </c>
      <c r="C21" s="274"/>
      <c r="D21" s="274"/>
      <c r="E21" s="274"/>
      <c r="F21" s="274"/>
      <c r="G21" s="274"/>
      <c r="H21" s="275">
        <v>6449</v>
      </c>
      <c r="I21" s="275"/>
      <c r="J21" s="274" t="s">
        <v>162</v>
      </c>
      <c r="K21" s="274"/>
      <c r="L21" s="274"/>
      <c r="M21" s="274"/>
      <c r="N21" s="274"/>
      <c r="O21" s="274"/>
      <c r="P21" s="275">
        <v>0</v>
      </c>
      <c r="Q21" s="275"/>
    </row>
    <row r="22" spans="2:17" ht="24.95" customHeight="1" x14ac:dyDescent="0.25">
      <c r="B22" s="282" t="s">
        <v>173</v>
      </c>
      <c r="C22" s="282"/>
      <c r="D22" s="282"/>
      <c r="E22" s="282"/>
      <c r="F22" s="282"/>
      <c r="G22" s="282"/>
      <c r="H22" s="283">
        <f>SUM(H19:I21)</f>
        <v>130688</v>
      </c>
      <c r="I22" s="283"/>
      <c r="J22" s="274" t="s">
        <v>163</v>
      </c>
      <c r="K22" s="274"/>
      <c r="L22" s="274"/>
      <c r="M22" s="274"/>
      <c r="N22" s="274"/>
      <c r="O22" s="274"/>
      <c r="P22" s="283">
        <f>SUM(P19:Q21)</f>
        <v>604957</v>
      </c>
      <c r="Q22" s="283"/>
    </row>
    <row r="23" spans="2:17" ht="24.95" customHeight="1" x14ac:dyDescent="0.25">
      <c r="B23" s="274" t="s">
        <v>174</v>
      </c>
      <c r="C23" s="274"/>
      <c r="D23" s="274"/>
      <c r="E23" s="274"/>
      <c r="F23" s="274"/>
      <c r="G23" s="274"/>
      <c r="H23" s="275">
        <v>0</v>
      </c>
      <c r="I23" s="275"/>
      <c r="J23" s="274" t="s">
        <v>233</v>
      </c>
      <c r="K23" s="274"/>
      <c r="L23" s="274"/>
      <c r="M23" s="274"/>
      <c r="N23" s="274"/>
      <c r="O23" s="274"/>
      <c r="P23" s="275">
        <v>6444</v>
      </c>
      <c r="Q23" s="275"/>
    </row>
    <row r="24" spans="2:17" ht="24.95" customHeight="1" x14ac:dyDescent="0.25">
      <c r="B24" s="274" t="s">
        <v>232</v>
      </c>
      <c r="C24" s="274"/>
      <c r="D24" s="274"/>
      <c r="E24" s="274"/>
      <c r="F24" s="274"/>
      <c r="G24" s="274"/>
      <c r="H24" s="275">
        <v>489787</v>
      </c>
      <c r="I24" s="275"/>
      <c r="J24" s="274" t="s">
        <v>243</v>
      </c>
      <c r="K24" s="274"/>
      <c r="L24" s="274"/>
      <c r="M24" s="274"/>
      <c r="N24" s="274"/>
      <c r="O24" s="274"/>
      <c r="P24" s="275">
        <v>0</v>
      </c>
      <c r="Q24" s="275"/>
    </row>
    <row r="25" spans="2:17" ht="24.95" customHeight="1" x14ac:dyDescent="0.25">
      <c r="B25" s="282" t="s">
        <v>175</v>
      </c>
      <c r="C25" s="282"/>
      <c r="D25" s="282"/>
      <c r="E25" s="282"/>
      <c r="F25" s="282"/>
      <c r="G25" s="282"/>
      <c r="H25" s="283">
        <f>SUM(H23:I24)</f>
        <v>489787</v>
      </c>
      <c r="I25" s="283"/>
      <c r="J25" s="282" t="s">
        <v>176</v>
      </c>
      <c r="K25" s="282"/>
      <c r="L25" s="282"/>
      <c r="M25" s="282"/>
      <c r="N25" s="282"/>
      <c r="O25" s="282"/>
      <c r="P25" s="283">
        <f>SUM(P23:Q24)</f>
        <v>6444</v>
      </c>
      <c r="Q25" s="283"/>
    </row>
    <row r="26" spans="2:17" ht="24.95" customHeight="1" x14ac:dyDescent="0.3">
      <c r="B26" s="277" t="s">
        <v>177</v>
      </c>
      <c r="C26" s="277"/>
      <c r="D26" s="277"/>
      <c r="E26" s="277"/>
      <c r="F26" s="277"/>
      <c r="G26" s="278"/>
      <c r="H26" s="286">
        <f>H18+H22+H25</f>
        <v>858970</v>
      </c>
      <c r="I26" s="286"/>
      <c r="J26" s="287" t="s">
        <v>178</v>
      </c>
      <c r="K26" s="287"/>
      <c r="L26" s="287"/>
      <c r="M26" s="287"/>
      <c r="N26" s="287"/>
      <c r="O26" s="287"/>
      <c r="P26" s="286">
        <f>P18+P22+P25</f>
        <v>858970</v>
      </c>
      <c r="Q26" s="286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B11:G11"/>
    <mergeCell ref="H11:I11"/>
    <mergeCell ref="J11:O11"/>
    <mergeCell ref="P11:Q11"/>
    <mergeCell ref="H10:K1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zoomScaleNormal="100" workbookViewId="0">
      <selection activeCell="B2" sqref="B2:E2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 x14ac:dyDescent="0.2">
      <c r="B1" s="351"/>
      <c r="C1" s="315"/>
      <c r="D1" s="315"/>
      <c r="E1" s="315"/>
    </row>
    <row r="2" spans="2:5" ht="15.75" x14ac:dyDescent="0.25">
      <c r="B2" s="373" t="s">
        <v>435</v>
      </c>
      <c r="C2" s="374"/>
      <c r="D2" s="374"/>
      <c r="E2" s="374"/>
    </row>
    <row r="3" spans="2:5" ht="39" customHeight="1" x14ac:dyDescent="0.2">
      <c r="B3" s="375" t="s">
        <v>333</v>
      </c>
      <c r="C3" s="376"/>
      <c r="D3" s="376"/>
      <c r="E3" s="376"/>
    </row>
    <row r="4" spans="2:5" ht="30" customHeight="1" x14ac:dyDescent="0.2">
      <c r="B4" s="376"/>
      <c r="C4" s="376"/>
      <c r="D4" s="376"/>
      <c r="E4" s="376"/>
    </row>
    <row r="5" spans="2:5" ht="48" customHeight="1" x14ac:dyDescent="0.2">
      <c r="B5" s="376"/>
      <c r="C5" s="376"/>
      <c r="D5" s="376"/>
      <c r="E5" s="376"/>
    </row>
    <row r="6" spans="2:5" ht="24.95" customHeight="1" thickBot="1" x14ac:dyDescent="0.35">
      <c r="B6" s="234" t="s">
        <v>332</v>
      </c>
    </row>
    <row r="7" spans="2:5" ht="42" customHeight="1" thickBot="1" x14ac:dyDescent="0.25">
      <c r="B7" s="377" t="s">
        <v>90</v>
      </c>
      <c r="C7" s="235" t="s">
        <v>310</v>
      </c>
      <c r="D7" s="235" t="s">
        <v>311</v>
      </c>
    </row>
    <row r="8" spans="2:5" ht="35.25" customHeight="1" thickBot="1" x14ac:dyDescent="0.25">
      <c r="B8" s="378"/>
      <c r="C8" s="236" t="s">
        <v>312</v>
      </c>
      <c r="D8" s="236" t="s">
        <v>312</v>
      </c>
    </row>
    <row r="9" spans="2:5" ht="24.95" customHeight="1" thickBot="1" x14ac:dyDescent="0.25">
      <c r="B9" s="237" t="s">
        <v>313</v>
      </c>
      <c r="C9" s="238">
        <v>33000</v>
      </c>
      <c r="D9" s="239"/>
    </row>
    <row r="10" spans="2:5" ht="24.95" customHeight="1" thickBot="1" x14ac:dyDescent="0.25">
      <c r="B10" s="237" t="s">
        <v>314</v>
      </c>
      <c r="C10" s="238">
        <v>100</v>
      </c>
      <c r="D10" s="239"/>
    </row>
    <row r="11" spans="2:5" ht="24.95" customHeight="1" thickBot="1" x14ac:dyDescent="0.25">
      <c r="B11" s="237" t="s">
        <v>315</v>
      </c>
      <c r="C11" s="238">
        <v>0</v>
      </c>
      <c r="D11" s="238"/>
    </row>
    <row r="12" spans="2:5" ht="24.95" customHeight="1" thickBot="1" x14ac:dyDescent="0.25">
      <c r="B12" s="237" t="s">
        <v>316</v>
      </c>
      <c r="C12" s="238">
        <v>150</v>
      </c>
      <c r="D12" s="239"/>
    </row>
    <row r="13" spans="2:5" ht="24.95" customHeight="1" thickBot="1" x14ac:dyDescent="0.25">
      <c r="B13" s="237" t="s">
        <v>29</v>
      </c>
      <c r="C13" s="238">
        <v>0</v>
      </c>
      <c r="D13" s="238"/>
    </row>
    <row r="14" spans="2:5" ht="24.95" customHeight="1" thickBot="1" x14ac:dyDescent="0.25">
      <c r="B14" s="237" t="s">
        <v>317</v>
      </c>
      <c r="C14" s="238">
        <v>0</v>
      </c>
      <c r="D14" s="238"/>
    </row>
    <row r="15" spans="2:5" ht="24.95" customHeight="1" thickBot="1" x14ac:dyDescent="0.25">
      <c r="B15" s="237" t="s">
        <v>318</v>
      </c>
      <c r="C15" s="238">
        <v>0</v>
      </c>
      <c r="D15" s="238"/>
    </row>
    <row r="16" spans="2:5" ht="24.95" customHeight="1" thickBot="1" x14ac:dyDescent="0.25">
      <c r="B16" s="240" t="s">
        <v>319</v>
      </c>
      <c r="C16" s="241">
        <f>SUM(C9:C15)</f>
        <v>33250</v>
      </c>
      <c r="D16" s="241">
        <f>SUM(D9:D15)</f>
        <v>0</v>
      </c>
    </row>
    <row r="17" spans="2:5" ht="24.95" customHeight="1" thickBot="1" x14ac:dyDescent="0.25">
      <c r="B17" s="237" t="s">
        <v>320</v>
      </c>
      <c r="C17" s="238"/>
      <c r="D17" s="238">
        <v>0</v>
      </c>
    </row>
    <row r="18" spans="2:5" ht="24.95" customHeight="1" thickBot="1" x14ac:dyDescent="0.25">
      <c r="B18" s="237" t="s">
        <v>321</v>
      </c>
      <c r="C18" s="238">
        <v>0</v>
      </c>
      <c r="D18" s="238">
        <v>0</v>
      </c>
    </row>
    <row r="19" spans="2:5" ht="24.95" customHeight="1" thickBot="1" x14ac:dyDescent="0.25">
      <c r="B19" s="237" t="s">
        <v>322</v>
      </c>
      <c r="C19" s="238">
        <v>0</v>
      </c>
      <c r="D19" s="238">
        <v>0</v>
      </c>
    </row>
    <row r="20" spans="2:5" ht="24.95" customHeight="1" thickBot="1" x14ac:dyDescent="0.25">
      <c r="B20" s="237" t="s">
        <v>323</v>
      </c>
      <c r="C20" s="238">
        <v>0</v>
      </c>
      <c r="D20" s="238">
        <v>0</v>
      </c>
    </row>
    <row r="21" spans="2:5" ht="24.95" customHeight="1" thickBot="1" x14ac:dyDescent="0.25">
      <c r="B21" s="237" t="s">
        <v>324</v>
      </c>
      <c r="C21" s="238">
        <v>0</v>
      </c>
      <c r="D21" s="238">
        <v>0</v>
      </c>
    </row>
    <row r="22" spans="2:5" ht="30" customHeight="1" thickBot="1" x14ac:dyDescent="0.25">
      <c r="B22" s="237" t="s">
        <v>325</v>
      </c>
      <c r="C22" s="238">
        <v>0</v>
      </c>
      <c r="D22" s="238">
        <v>0</v>
      </c>
    </row>
    <row r="23" spans="2:5" ht="32.25" customHeight="1" thickBot="1" x14ac:dyDescent="0.25">
      <c r="B23" s="237" t="s">
        <v>326</v>
      </c>
      <c r="C23" s="238">
        <v>0</v>
      </c>
      <c r="D23" s="238">
        <v>0</v>
      </c>
    </row>
    <row r="24" spans="2:5" ht="24.95" customHeight="1" thickBot="1" x14ac:dyDescent="0.25">
      <c r="B24" s="240" t="s">
        <v>327</v>
      </c>
      <c r="C24" s="241">
        <f>SUM(C17:C23)</f>
        <v>0</v>
      </c>
      <c r="D24" s="241">
        <f>SUM(D17:D23)</f>
        <v>0</v>
      </c>
    </row>
    <row r="25" spans="2:5" ht="24.95" customHeight="1" x14ac:dyDescent="0.2">
      <c r="B25" s="129"/>
    </row>
    <row r="26" spans="2:5" ht="24.95" customHeight="1" thickBot="1" x14ac:dyDescent="0.35">
      <c r="B26" s="234" t="s">
        <v>330</v>
      </c>
    </row>
    <row r="27" spans="2:5" ht="24.95" customHeight="1" thickBot="1" x14ac:dyDescent="0.25">
      <c r="B27" s="377" t="s">
        <v>90</v>
      </c>
      <c r="C27" s="230" t="s">
        <v>289</v>
      </c>
      <c r="D27" s="230" t="s">
        <v>328</v>
      </c>
      <c r="E27" s="230" t="s">
        <v>331</v>
      </c>
    </row>
    <row r="28" spans="2:5" ht="24.95" customHeight="1" thickBot="1" x14ac:dyDescent="0.25">
      <c r="B28" s="378"/>
      <c r="C28" s="379" t="s">
        <v>329</v>
      </c>
      <c r="D28" s="380"/>
      <c r="E28" s="380"/>
    </row>
    <row r="29" spans="2:5" ht="24.95" customHeight="1" thickBot="1" x14ac:dyDescent="0.25">
      <c r="B29" s="237" t="s">
        <v>313</v>
      </c>
      <c r="C29" s="242">
        <v>30000</v>
      </c>
      <c r="D29" s="242">
        <v>31000</v>
      </c>
      <c r="E29" s="242">
        <v>32000</v>
      </c>
    </row>
    <row r="30" spans="2:5" ht="24.95" customHeight="1" thickBot="1" x14ac:dyDescent="0.25">
      <c r="B30" s="237" t="s">
        <v>315</v>
      </c>
      <c r="C30" s="238">
        <v>0</v>
      </c>
      <c r="D30" s="238">
        <v>0</v>
      </c>
      <c r="E30" s="238">
        <v>0</v>
      </c>
    </row>
    <row r="31" spans="2:5" ht="24.95" customHeight="1" thickBot="1" x14ac:dyDescent="0.25">
      <c r="B31" s="237" t="s">
        <v>316</v>
      </c>
      <c r="C31" s="238">
        <v>300</v>
      </c>
      <c r="D31" s="238">
        <v>500</v>
      </c>
      <c r="E31" s="238">
        <v>500</v>
      </c>
    </row>
    <row r="32" spans="2:5" ht="29.25" customHeight="1" thickBot="1" x14ac:dyDescent="0.25">
      <c r="B32" s="237" t="s">
        <v>29</v>
      </c>
      <c r="C32" s="238">
        <v>250</v>
      </c>
      <c r="D32" s="238">
        <v>200</v>
      </c>
      <c r="E32" s="238">
        <v>200</v>
      </c>
    </row>
    <row r="33" spans="2:5" ht="24.95" customHeight="1" thickBot="1" x14ac:dyDescent="0.25">
      <c r="B33" s="237" t="s">
        <v>317</v>
      </c>
      <c r="C33" s="238">
        <v>0</v>
      </c>
      <c r="D33" s="238">
        <v>0</v>
      </c>
      <c r="E33" s="238">
        <v>0</v>
      </c>
    </row>
    <row r="34" spans="2:5" ht="24.95" customHeight="1" thickBot="1" x14ac:dyDescent="0.25">
      <c r="B34" s="237" t="s">
        <v>318</v>
      </c>
      <c r="C34" s="238">
        <v>0</v>
      </c>
      <c r="D34" s="238">
        <v>0</v>
      </c>
      <c r="E34" s="238">
        <v>0</v>
      </c>
    </row>
    <row r="35" spans="2:5" ht="24.95" customHeight="1" thickBot="1" x14ac:dyDescent="0.25">
      <c r="B35" s="240" t="s">
        <v>319</v>
      </c>
      <c r="C35" s="241">
        <f>SUM(C29:C34)</f>
        <v>30550</v>
      </c>
      <c r="D35" s="241">
        <f>SUM(D29:D34)</f>
        <v>31700</v>
      </c>
      <c r="E35" s="241">
        <f>SUM(E29:E34)</f>
        <v>32700</v>
      </c>
    </row>
    <row r="36" spans="2:5" ht="24.95" customHeight="1" thickBot="1" x14ac:dyDescent="0.25">
      <c r="B36" s="237" t="s">
        <v>320</v>
      </c>
      <c r="C36" s="238">
        <v>0</v>
      </c>
      <c r="D36" s="238">
        <v>0</v>
      </c>
      <c r="E36" s="238">
        <v>0</v>
      </c>
    </row>
    <row r="37" spans="2:5" ht="24.95" customHeight="1" thickBot="1" x14ac:dyDescent="0.25">
      <c r="B37" s="237" t="s">
        <v>321</v>
      </c>
      <c r="C37" s="238">
        <v>0</v>
      </c>
      <c r="D37" s="238">
        <v>0</v>
      </c>
      <c r="E37" s="238">
        <v>0</v>
      </c>
    </row>
    <row r="38" spans="2:5" ht="24.95" customHeight="1" thickBot="1" x14ac:dyDescent="0.25">
      <c r="B38" s="237" t="s">
        <v>322</v>
      </c>
      <c r="C38" s="238">
        <v>0</v>
      </c>
      <c r="D38" s="238">
        <v>0</v>
      </c>
      <c r="E38" s="238">
        <v>0</v>
      </c>
    </row>
    <row r="39" spans="2:5" ht="24.95" customHeight="1" thickBot="1" x14ac:dyDescent="0.25">
      <c r="B39" s="237" t="s">
        <v>323</v>
      </c>
      <c r="C39" s="238">
        <v>0</v>
      </c>
      <c r="D39" s="238">
        <v>0</v>
      </c>
      <c r="E39" s="238">
        <v>0</v>
      </c>
    </row>
    <row r="40" spans="2:5" ht="24.95" customHeight="1" thickBot="1" x14ac:dyDescent="0.25">
      <c r="B40" s="237" t="s">
        <v>324</v>
      </c>
      <c r="C40" s="238">
        <v>0</v>
      </c>
      <c r="D40" s="238">
        <v>0</v>
      </c>
      <c r="E40" s="238">
        <v>0</v>
      </c>
    </row>
    <row r="41" spans="2:5" ht="24.95" customHeight="1" thickBot="1" x14ac:dyDescent="0.25">
      <c r="B41" s="237" t="s">
        <v>325</v>
      </c>
      <c r="C41" s="238">
        <v>0</v>
      </c>
      <c r="D41" s="238">
        <v>0</v>
      </c>
      <c r="E41" s="238">
        <v>0</v>
      </c>
    </row>
    <row r="42" spans="2:5" ht="26.25" customHeight="1" thickBot="1" x14ac:dyDescent="0.25">
      <c r="B42" s="237" t="s">
        <v>326</v>
      </c>
      <c r="C42" s="238">
        <v>0</v>
      </c>
      <c r="D42" s="238">
        <v>0</v>
      </c>
      <c r="E42" s="238">
        <v>0</v>
      </c>
    </row>
    <row r="43" spans="2:5" ht="24.95" customHeight="1" thickBot="1" x14ac:dyDescent="0.25">
      <c r="B43" s="240" t="s">
        <v>327</v>
      </c>
      <c r="C43" s="241">
        <f>SUM(C36:C42)</f>
        <v>0</v>
      </c>
      <c r="D43" s="241">
        <f>SUM(D36:D42)</f>
        <v>0</v>
      </c>
      <c r="E43" s="241">
        <f>SUM(E36:E42)</f>
        <v>0</v>
      </c>
    </row>
    <row r="44" spans="2:5" ht="24.95" customHeight="1" x14ac:dyDescent="0.2"/>
    <row r="45" spans="2:5" ht="24.95" customHeight="1" x14ac:dyDescent="0.2"/>
  </sheetData>
  <mergeCells count="6">
    <mergeCell ref="B1:E1"/>
    <mergeCell ref="B2:E2"/>
    <mergeCell ref="B3:E5"/>
    <mergeCell ref="B7:B8"/>
    <mergeCell ref="B27:B28"/>
    <mergeCell ref="C28:E28"/>
  </mergeCells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1" zoomScaleNormal="100" workbookViewId="0">
      <selection activeCell="B2" sqref="B2:H2"/>
    </sheetView>
  </sheetViews>
  <sheetFormatPr defaultColWidth="8.85546875" defaultRowHeight="12.75" x14ac:dyDescent="0.2"/>
  <cols>
    <col min="1" max="1" width="9.140625" style="1"/>
    <col min="2" max="2" width="80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1:8" x14ac:dyDescent="0.2">
      <c r="B1" s="345"/>
      <c r="C1" s="315"/>
      <c r="D1" s="315"/>
      <c r="E1" s="315"/>
      <c r="F1" s="315"/>
      <c r="G1" s="315"/>
    </row>
    <row r="2" spans="1:8" ht="15" x14ac:dyDescent="0.25">
      <c r="B2" s="288" t="s">
        <v>434</v>
      </c>
      <c r="C2" s="289"/>
      <c r="D2" s="289"/>
      <c r="E2" s="289"/>
      <c r="F2" s="289"/>
      <c r="G2" s="289"/>
      <c r="H2" s="385"/>
    </row>
    <row r="4" spans="1:8" ht="12.75" customHeight="1" x14ac:dyDescent="0.2">
      <c r="B4" s="381" t="s">
        <v>272</v>
      </c>
      <c r="C4" s="382"/>
      <c r="D4" s="382"/>
      <c r="E4" s="382"/>
      <c r="F4" s="382"/>
      <c r="G4" s="382"/>
      <c r="H4" s="382"/>
    </row>
    <row r="5" spans="1:8" x14ac:dyDescent="0.2">
      <c r="B5" s="382"/>
      <c r="C5" s="382"/>
      <c r="D5" s="382"/>
      <c r="E5" s="382"/>
      <c r="F5" s="382"/>
      <c r="G5" s="382"/>
      <c r="H5" s="382"/>
    </row>
    <row r="6" spans="1:8" ht="13.5" thickBot="1" x14ac:dyDescent="0.25">
      <c r="B6" s="383"/>
      <c r="C6" s="383"/>
      <c r="D6" s="384"/>
      <c r="E6" s="383"/>
      <c r="F6" s="383"/>
      <c r="G6" s="383"/>
      <c r="H6" s="383"/>
    </row>
    <row r="7" spans="1:8" ht="15.75" x14ac:dyDescent="0.25">
      <c r="A7"/>
      <c r="B7" s="354"/>
      <c r="C7" s="355"/>
      <c r="D7" s="263"/>
    </row>
    <row r="8" spans="1:8" ht="15.75" x14ac:dyDescent="0.25">
      <c r="A8"/>
      <c r="B8" s="136"/>
      <c r="C8" s="172" t="s">
        <v>279</v>
      </c>
      <c r="D8" s="264" t="s">
        <v>428</v>
      </c>
    </row>
    <row r="9" spans="1:8" ht="15.75" x14ac:dyDescent="0.25">
      <c r="A9">
        <v>1</v>
      </c>
      <c r="B9" s="204" t="s">
        <v>427</v>
      </c>
      <c r="C9" s="26">
        <v>41615</v>
      </c>
      <c r="D9" s="263">
        <v>0</v>
      </c>
    </row>
    <row r="10" spans="1:8" ht="15.75" x14ac:dyDescent="0.25">
      <c r="A10">
        <v>3</v>
      </c>
      <c r="B10" s="170" t="s">
        <v>430</v>
      </c>
      <c r="C10" s="26">
        <v>99866</v>
      </c>
      <c r="D10" s="263">
        <v>0</v>
      </c>
    </row>
    <row r="11" spans="1:8" ht="15.75" x14ac:dyDescent="0.25">
      <c r="A11">
        <v>4</v>
      </c>
      <c r="B11" s="170" t="s">
        <v>429</v>
      </c>
      <c r="C11" s="26">
        <v>186576</v>
      </c>
      <c r="D11" s="263">
        <v>0</v>
      </c>
    </row>
    <row r="12" spans="1:8" ht="15.75" x14ac:dyDescent="0.25">
      <c r="A12">
        <v>5</v>
      </c>
      <c r="B12" s="204" t="s">
        <v>244</v>
      </c>
      <c r="C12" s="255">
        <v>119986</v>
      </c>
      <c r="D12" s="265">
        <v>10747</v>
      </c>
    </row>
    <row r="13" spans="1:8" ht="15.75" x14ac:dyDescent="0.25">
      <c r="A13">
        <v>6</v>
      </c>
      <c r="B13" s="170" t="s">
        <v>431</v>
      </c>
      <c r="C13" s="26">
        <v>2450</v>
      </c>
      <c r="D13" s="263">
        <v>0</v>
      </c>
    </row>
    <row r="14" spans="1:8" ht="15.75" x14ac:dyDescent="0.25">
      <c r="A14"/>
      <c r="B14" s="170"/>
      <c r="C14" s="186"/>
      <c r="D14" s="263"/>
    </row>
    <row r="15" spans="1:8" ht="15.75" x14ac:dyDescent="0.25">
      <c r="A15"/>
      <c r="B15" s="188"/>
      <c r="C15" s="132"/>
      <c r="D15" s="263"/>
    </row>
    <row r="16" spans="1:8" ht="18.75" x14ac:dyDescent="0.3">
      <c r="A16"/>
      <c r="B16" s="68" t="s">
        <v>182</v>
      </c>
      <c r="C16" s="69">
        <f>SUM(C9:C15)</f>
        <v>450493</v>
      </c>
      <c r="D16" s="266">
        <f>SUM(D9:D15)</f>
        <v>10747</v>
      </c>
    </row>
  </sheetData>
  <mergeCells count="4">
    <mergeCell ref="B7:C7"/>
    <mergeCell ref="B1:G1"/>
    <mergeCell ref="B4:H6"/>
    <mergeCell ref="B2:H2"/>
  </mergeCells>
  <phoneticPr fontId="29" type="noConversion"/>
  <printOptions horizontalCentered="1" verticalCentered="1"/>
  <pageMargins left="0" right="0" top="0.19685039370078741" bottom="0.19685039370078741" header="0.11811023622047245" footer="0.11811023622047245"/>
  <pageSetup paperSize="9" scale="58" orientation="portrait" horizontalDpi="4294967295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abSelected="1" zoomScaleNormal="100" workbookViewId="0">
      <selection activeCell="K2" sqref="K2:O2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K2" s="267" t="s">
        <v>433</v>
      </c>
      <c r="L2" s="267"/>
      <c r="M2" s="267"/>
      <c r="N2" s="267"/>
      <c r="O2" s="267"/>
    </row>
    <row r="4" spans="2:15" x14ac:dyDescent="0.25">
      <c r="B4" s="396" t="s">
        <v>290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5" spans="2:15" ht="15.75" thickBot="1" x14ac:dyDescent="0.3"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</row>
    <row r="6" spans="2:15" ht="16.5" thickTop="1" x14ac:dyDescent="0.25">
      <c r="B6" s="397" t="s">
        <v>183</v>
      </c>
      <c r="C6" s="397"/>
      <c r="D6" s="397"/>
      <c r="E6" s="397"/>
      <c r="F6" s="400"/>
      <c r="G6" s="397" t="s">
        <v>184</v>
      </c>
      <c r="H6" s="397"/>
      <c r="I6" s="397"/>
      <c r="J6" s="399" t="s">
        <v>185</v>
      </c>
      <c r="K6" s="399"/>
      <c r="L6" s="399" t="s">
        <v>186</v>
      </c>
      <c r="M6" s="399"/>
      <c r="N6" s="397" t="s">
        <v>189</v>
      </c>
      <c r="O6" s="397"/>
    </row>
    <row r="7" spans="2:15" ht="16.5" thickBot="1" x14ac:dyDescent="0.3">
      <c r="B7" s="398"/>
      <c r="C7" s="398"/>
      <c r="D7" s="398"/>
      <c r="E7" s="398"/>
      <c r="F7" s="401"/>
      <c r="G7" s="398"/>
      <c r="H7" s="398"/>
      <c r="I7" s="398"/>
      <c r="J7" s="173" t="s">
        <v>187</v>
      </c>
      <c r="K7" s="173" t="s">
        <v>188</v>
      </c>
      <c r="L7" s="173" t="s">
        <v>187</v>
      </c>
      <c r="M7" s="173" t="s">
        <v>188</v>
      </c>
      <c r="N7" s="398"/>
      <c r="O7" s="398"/>
    </row>
    <row r="8" spans="2:15" ht="24.95" customHeight="1" thickTop="1" x14ac:dyDescent="0.25">
      <c r="B8" s="405" t="s">
        <v>21</v>
      </c>
      <c r="C8" s="405"/>
      <c r="D8" s="405"/>
      <c r="E8" s="405"/>
      <c r="F8" s="405"/>
      <c r="G8" s="402" t="s">
        <v>195</v>
      </c>
      <c r="H8" s="403"/>
      <c r="I8" s="404"/>
      <c r="J8" s="174"/>
      <c r="K8" s="175">
        <v>0</v>
      </c>
      <c r="L8" s="174"/>
      <c r="M8" s="175">
        <v>0</v>
      </c>
      <c r="N8" s="395">
        <f t="shared" ref="N8:N16" si="0">K8+M8</f>
        <v>0</v>
      </c>
      <c r="O8" s="395"/>
    </row>
    <row r="9" spans="2:15" ht="24.95" customHeight="1" x14ac:dyDescent="0.25">
      <c r="B9" s="390" t="s">
        <v>190</v>
      </c>
      <c r="C9" s="390"/>
      <c r="D9" s="390"/>
      <c r="E9" s="390"/>
      <c r="F9" s="390"/>
      <c r="G9" s="387" t="s">
        <v>197</v>
      </c>
      <c r="H9" s="388"/>
      <c r="I9" s="389"/>
      <c r="J9" s="176" t="s">
        <v>198</v>
      </c>
      <c r="K9" s="177">
        <v>0</v>
      </c>
      <c r="L9" s="176" t="s">
        <v>198</v>
      </c>
      <c r="M9" s="177">
        <v>0</v>
      </c>
      <c r="N9" s="395">
        <f t="shared" si="0"/>
        <v>0</v>
      </c>
      <c r="O9" s="395"/>
    </row>
    <row r="10" spans="2:15" ht="24.95" customHeight="1" x14ac:dyDescent="0.25">
      <c r="B10" s="390" t="s">
        <v>191</v>
      </c>
      <c r="C10" s="390"/>
      <c r="D10" s="390"/>
      <c r="E10" s="390"/>
      <c r="F10" s="390"/>
      <c r="G10" s="387"/>
      <c r="H10" s="388"/>
      <c r="I10" s="389"/>
      <c r="J10" s="176"/>
      <c r="K10" s="177"/>
      <c r="L10" s="176"/>
      <c r="M10" s="177"/>
      <c r="N10" s="395">
        <f t="shared" si="0"/>
        <v>0</v>
      </c>
      <c r="O10" s="395"/>
    </row>
    <row r="11" spans="2:15" ht="24.95" customHeight="1" x14ac:dyDescent="0.25">
      <c r="B11" s="406" t="s">
        <v>192</v>
      </c>
      <c r="C11" s="406"/>
      <c r="D11" s="406"/>
      <c r="E11" s="406"/>
      <c r="F11" s="406"/>
      <c r="G11" s="387" t="s">
        <v>196</v>
      </c>
      <c r="H11" s="388"/>
      <c r="I11" s="389"/>
      <c r="J11" s="176" t="s">
        <v>198</v>
      </c>
      <c r="K11" s="177">
        <v>0</v>
      </c>
      <c r="L11" s="176" t="s">
        <v>198</v>
      </c>
      <c r="M11" s="177">
        <v>0</v>
      </c>
      <c r="N11" s="395">
        <f t="shared" si="0"/>
        <v>0</v>
      </c>
      <c r="O11" s="395"/>
    </row>
    <row r="12" spans="2:15" ht="24.95" customHeight="1" x14ac:dyDescent="0.25">
      <c r="B12" s="390" t="s">
        <v>194</v>
      </c>
      <c r="C12" s="390"/>
      <c r="D12" s="390"/>
      <c r="E12" s="390"/>
      <c r="F12" s="390"/>
      <c r="G12" s="387" t="s">
        <v>195</v>
      </c>
      <c r="H12" s="388"/>
      <c r="I12" s="389"/>
      <c r="J12" s="176"/>
      <c r="K12" s="177"/>
      <c r="L12" s="176"/>
      <c r="M12" s="177"/>
      <c r="N12" s="395">
        <f t="shared" si="0"/>
        <v>0</v>
      </c>
      <c r="O12" s="395"/>
    </row>
    <row r="13" spans="2:15" ht="24.95" customHeight="1" x14ac:dyDescent="0.25">
      <c r="B13" s="390" t="s">
        <v>291</v>
      </c>
      <c r="C13" s="390"/>
      <c r="D13" s="390"/>
      <c r="E13" s="390"/>
      <c r="F13" s="390"/>
      <c r="G13" s="387"/>
      <c r="H13" s="388"/>
      <c r="I13" s="389"/>
      <c r="J13" s="176"/>
      <c r="K13" s="177"/>
      <c r="L13" s="176"/>
      <c r="M13" s="177"/>
      <c r="N13" s="395">
        <f t="shared" si="0"/>
        <v>0</v>
      </c>
      <c r="O13" s="395"/>
    </row>
    <row r="14" spans="2:15" ht="24.95" customHeight="1" x14ac:dyDescent="0.25">
      <c r="B14" s="390"/>
      <c r="C14" s="390"/>
      <c r="D14" s="390"/>
      <c r="E14" s="390"/>
      <c r="F14" s="390"/>
      <c r="G14" s="387"/>
      <c r="H14" s="388"/>
      <c r="I14" s="389"/>
      <c r="J14" s="176"/>
      <c r="K14" s="177"/>
      <c r="L14" s="176"/>
      <c r="M14" s="177"/>
      <c r="N14" s="395">
        <f t="shared" si="0"/>
        <v>0</v>
      </c>
      <c r="O14" s="395"/>
    </row>
    <row r="15" spans="2:15" ht="24.95" customHeight="1" x14ac:dyDescent="0.25">
      <c r="B15" s="390"/>
      <c r="C15" s="390"/>
      <c r="D15" s="390"/>
      <c r="E15" s="390"/>
      <c r="F15" s="390"/>
      <c r="G15" s="387"/>
      <c r="H15" s="388"/>
      <c r="I15" s="389"/>
      <c r="J15" s="176"/>
      <c r="K15" s="177"/>
      <c r="L15" s="176"/>
      <c r="M15" s="177"/>
      <c r="N15" s="395">
        <f t="shared" si="0"/>
        <v>0</v>
      </c>
      <c r="O15" s="395"/>
    </row>
    <row r="16" spans="2:15" ht="24.95" customHeight="1" x14ac:dyDescent="0.25">
      <c r="B16" s="390"/>
      <c r="C16" s="390"/>
      <c r="D16" s="390"/>
      <c r="E16" s="390"/>
      <c r="F16" s="390"/>
      <c r="G16" s="387"/>
      <c r="H16" s="388"/>
      <c r="I16" s="389"/>
      <c r="J16" s="176"/>
      <c r="K16" s="177"/>
      <c r="L16" s="176"/>
      <c r="M16" s="177"/>
      <c r="N16" s="395">
        <f t="shared" si="0"/>
        <v>0</v>
      </c>
      <c r="O16" s="395"/>
    </row>
    <row r="17" spans="2:15" ht="24.95" customHeight="1" x14ac:dyDescent="0.3">
      <c r="B17" s="392" t="s">
        <v>193</v>
      </c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  <c r="N17" s="391">
        <f>SUM(N8:O16)</f>
        <v>0</v>
      </c>
      <c r="O17" s="391"/>
    </row>
    <row r="18" spans="2:15" ht="24.95" customHeight="1" x14ac:dyDescent="0.25">
      <c r="B18" s="268"/>
      <c r="C18" s="268"/>
      <c r="D18" s="268"/>
      <c r="E18" s="268"/>
      <c r="F18" s="268"/>
      <c r="K18" s="151"/>
      <c r="M18" s="151"/>
      <c r="N18" s="386"/>
      <c r="O18" s="386"/>
    </row>
    <row r="19" spans="2:15" ht="24.95" customHeight="1" x14ac:dyDescent="0.25">
      <c r="B19" s="268"/>
      <c r="C19" s="268"/>
      <c r="D19" s="268"/>
      <c r="E19" s="268"/>
      <c r="F19" s="268"/>
      <c r="K19" s="151"/>
      <c r="M19" s="151"/>
      <c r="N19" s="386"/>
      <c r="O19" s="386"/>
    </row>
    <row r="20" spans="2:15" ht="24.95" customHeight="1" x14ac:dyDescent="0.25">
      <c r="B20" s="268"/>
      <c r="C20" s="268"/>
      <c r="D20" s="268"/>
      <c r="E20" s="268"/>
      <c r="F20" s="268"/>
      <c r="K20" s="151"/>
      <c r="M20" s="151"/>
      <c r="N20" s="386"/>
      <c r="O20" s="386"/>
    </row>
    <row r="21" spans="2:15" ht="24.95" customHeight="1" x14ac:dyDescent="0.25">
      <c r="B21" s="268"/>
      <c r="C21" s="268"/>
      <c r="D21" s="268"/>
      <c r="E21" s="268"/>
      <c r="F21" s="268"/>
      <c r="K21" s="151"/>
      <c r="N21" s="386"/>
      <c r="O21" s="386"/>
    </row>
    <row r="22" spans="2:15" ht="24.95" customHeight="1" x14ac:dyDescent="0.25">
      <c r="K22" s="151"/>
      <c r="N22" s="386"/>
      <c r="O22" s="386"/>
    </row>
    <row r="23" spans="2:15" ht="24.95" customHeight="1" x14ac:dyDescent="0.25">
      <c r="N23" s="386"/>
      <c r="O23" s="386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6">
    <mergeCell ref="N12:O12"/>
    <mergeCell ref="G14:I14"/>
    <mergeCell ref="B13:F13"/>
    <mergeCell ref="B9:F9"/>
    <mergeCell ref="B10:F10"/>
    <mergeCell ref="B11:F11"/>
    <mergeCell ref="B12:F12"/>
    <mergeCell ref="G12:I12"/>
    <mergeCell ref="G13:I13"/>
    <mergeCell ref="N13:O13"/>
    <mergeCell ref="K2:O2"/>
    <mergeCell ref="G9:I9"/>
    <mergeCell ref="G10:I10"/>
    <mergeCell ref="G11:I11"/>
    <mergeCell ref="N10:O10"/>
    <mergeCell ref="N8:O8"/>
    <mergeCell ref="N9:O9"/>
    <mergeCell ref="N11:O11"/>
    <mergeCell ref="N23:O23"/>
    <mergeCell ref="B4:O5"/>
    <mergeCell ref="G6:I7"/>
    <mergeCell ref="J6:K6"/>
    <mergeCell ref="L6:M6"/>
    <mergeCell ref="N6:O7"/>
    <mergeCell ref="B6:F7"/>
    <mergeCell ref="N22:O22"/>
    <mergeCell ref="G8:I8"/>
    <mergeCell ref="B8:F8"/>
    <mergeCell ref="N14:O14"/>
    <mergeCell ref="B14:F14"/>
    <mergeCell ref="N16:O16"/>
    <mergeCell ref="B18:F18"/>
    <mergeCell ref="B19:F19"/>
    <mergeCell ref="B20:F20"/>
    <mergeCell ref="N21:O21"/>
    <mergeCell ref="G15:I15"/>
    <mergeCell ref="B15:F15"/>
    <mergeCell ref="B16:F16"/>
    <mergeCell ref="N17:O17"/>
    <mergeCell ref="N18:O18"/>
    <mergeCell ref="B17:M17"/>
    <mergeCell ref="N19:O19"/>
    <mergeCell ref="N20:O20"/>
    <mergeCell ref="N15:O15"/>
    <mergeCell ref="B21:F21"/>
    <mergeCell ref="G16:I16"/>
  </mergeCells>
  <phoneticPr fontId="29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workbookViewId="0">
      <selection activeCell="R11" sqref="R11"/>
    </sheetView>
  </sheetViews>
  <sheetFormatPr defaultRowHeight="15" x14ac:dyDescent="0.25"/>
  <sheetData>
    <row r="1" spans="1:18" x14ac:dyDescent="0.25">
      <c r="N1" s="267" t="s">
        <v>432</v>
      </c>
      <c r="O1" s="267"/>
      <c r="P1" s="267"/>
      <c r="Q1" s="267"/>
      <c r="R1" s="267"/>
    </row>
    <row r="2" spans="1:18" x14ac:dyDescent="0.25">
      <c r="B2" s="366" t="s">
        <v>334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</row>
    <row r="3" spans="1:18" x14ac:dyDescent="0.25"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</row>
    <row r="4" spans="1:18" x14ac:dyDescent="0.25"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</row>
    <row r="5" spans="1:18" x14ac:dyDescent="0.25"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</row>
    <row r="6" spans="1:18" x14ac:dyDescent="0.2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8" ht="18.75" x14ac:dyDescent="0.25">
      <c r="B7" s="366" t="s">
        <v>335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6"/>
      <c r="O7" s="367"/>
      <c r="P7" s="367"/>
    </row>
    <row r="9" spans="1:18" ht="18.75" x14ac:dyDescent="0.3">
      <c r="A9" s="243" t="s">
        <v>336</v>
      </c>
      <c r="B9" s="368" t="s">
        <v>337</v>
      </c>
      <c r="C9" s="369"/>
      <c r="D9" s="369"/>
      <c r="E9" s="369"/>
      <c r="F9" s="369"/>
      <c r="G9" s="369"/>
      <c r="H9" s="369"/>
      <c r="I9" s="268"/>
      <c r="J9" s="268"/>
      <c r="K9" s="268"/>
      <c r="L9" s="268"/>
      <c r="M9" s="268"/>
    </row>
    <row r="10" spans="1:18" x14ac:dyDescent="0.25">
      <c r="A10" s="244"/>
    </row>
    <row r="11" spans="1:18" ht="15.75" x14ac:dyDescent="0.25">
      <c r="A11" s="244"/>
      <c r="B11" s="359" t="s">
        <v>338</v>
      </c>
      <c r="C11" s="360"/>
      <c r="D11" s="361" t="s">
        <v>339</v>
      </c>
      <c r="E11" s="268"/>
      <c r="F11" s="268"/>
      <c r="G11" s="268"/>
      <c r="H11" s="268"/>
      <c r="I11" s="268"/>
      <c r="J11" s="268"/>
      <c r="K11" s="268"/>
      <c r="L11" s="268"/>
      <c r="M11" s="268"/>
      <c r="N11" s="362"/>
      <c r="O11" s="362"/>
      <c r="P11" s="362"/>
    </row>
    <row r="12" spans="1:18" ht="15.75" x14ac:dyDescent="0.25">
      <c r="A12" s="244"/>
      <c r="B12" s="359" t="s">
        <v>340</v>
      </c>
      <c r="C12" s="360"/>
      <c r="D12" s="361" t="s">
        <v>341</v>
      </c>
      <c r="E12" s="268"/>
      <c r="F12" s="268"/>
      <c r="G12" s="268"/>
      <c r="H12" s="268"/>
      <c r="I12" s="268"/>
      <c r="J12" s="268"/>
      <c r="K12" s="268"/>
      <c r="L12" s="268"/>
      <c r="M12" s="268"/>
      <c r="N12" s="362"/>
      <c r="O12" s="362"/>
      <c r="P12" s="362"/>
    </row>
    <row r="13" spans="1:18" ht="15.75" x14ac:dyDescent="0.25">
      <c r="A13" s="244"/>
      <c r="B13" s="359" t="s">
        <v>342</v>
      </c>
      <c r="C13" s="360"/>
      <c r="D13" s="361" t="s">
        <v>343</v>
      </c>
      <c r="E13" s="268"/>
      <c r="F13" s="268"/>
      <c r="G13" s="268"/>
      <c r="H13" s="268"/>
      <c r="I13" s="268"/>
      <c r="J13" s="268"/>
      <c r="K13" s="268"/>
      <c r="L13" s="268"/>
      <c r="M13" s="268"/>
      <c r="N13" s="362"/>
      <c r="O13" s="362"/>
      <c r="P13" s="362"/>
    </row>
    <row r="14" spans="1:18" ht="15.75" x14ac:dyDescent="0.25">
      <c r="A14" s="244"/>
      <c r="B14" s="359" t="s">
        <v>344</v>
      </c>
      <c r="C14" s="360"/>
      <c r="D14" s="361" t="s">
        <v>345</v>
      </c>
      <c r="E14" s="268"/>
      <c r="F14" s="268"/>
      <c r="G14" s="268"/>
      <c r="H14" s="268"/>
      <c r="I14" s="268"/>
      <c r="J14" s="268"/>
      <c r="K14" s="268"/>
      <c r="L14" s="268"/>
      <c r="M14" s="268"/>
      <c r="N14" s="362"/>
      <c r="O14" s="362"/>
      <c r="P14" s="362"/>
    </row>
    <row r="15" spans="1:18" ht="15.75" x14ac:dyDescent="0.25">
      <c r="A15" s="244"/>
      <c r="B15" s="359" t="s">
        <v>346</v>
      </c>
      <c r="C15" s="360"/>
      <c r="D15" s="361" t="s">
        <v>347</v>
      </c>
      <c r="E15" s="268"/>
      <c r="F15" s="268"/>
      <c r="G15" s="268"/>
      <c r="H15" s="268"/>
      <c r="I15" s="268"/>
      <c r="J15" s="268"/>
      <c r="K15" s="268"/>
      <c r="L15" s="268"/>
      <c r="M15" s="268"/>
      <c r="N15" s="362"/>
      <c r="O15" s="362"/>
      <c r="P15" s="362"/>
    </row>
    <row r="16" spans="1:18" ht="15.75" x14ac:dyDescent="0.25">
      <c r="A16" s="244"/>
      <c r="B16" s="359" t="s">
        <v>348</v>
      </c>
      <c r="C16" s="360"/>
      <c r="D16" s="361" t="s">
        <v>349</v>
      </c>
      <c r="E16" s="268"/>
      <c r="F16" s="268"/>
      <c r="G16" s="268"/>
      <c r="H16" s="268"/>
      <c r="I16" s="268"/>
      <c r="J16" s="268"/>
      <c r="K16" s="268"/>
      <c r="L16" s="268"/>
      <c r="M16" s="268"/>
      <c r="N16" s="362"/>
      <c r="O16" s="362"/>
      <c r="P16" s="362"/>
    </row>
    <row r="17" spans="1:16" ht="15.75" x14ac:dyDescent="0.25">
      <c r="A17" s="244"/>
      <c r="B17" s="359" t="s">
        <v>350</v>
      </c>
      <c r="C17" s="360"/>
      <c r="D17" s="361" t="s">
        <v>351</v>
      </c>
      <c r="E17" s="268"/>
      <c r="F17" s="268"/>
      <c r="G17" s="268"/>
      <c r="H17" s="268"/>
      <c r="I17" s="268"/>
      <c r="J17" s="268"/>
      <c r="K17" s="268"/>
      <c r="L17" s="268"/>
      <c r="M17" s="268"/>
      <c r="N17" s="362"/>
      <c r="O17" s="362"/>
      <c r="P17" s="362"/>
    </row>
    <row r="18" spans="1:16" ht="15.75" x14ac:dyDescent="0.25">
      <c r="A18" s="244"/>
      <c r="B18" s="359" t="s">
        <v>352</v>
      </c>
      <c r="C18" s="360"/>
      <c r="D18" s="361" t="s">
        <v>353</v>
      </c>
      <c r="E18" s="268"/>
      <c r="F18" s="268"/>
      <c r="G18" s="268"/>
      <c r="H18" s="268"/>
      <c r="I18" s="268"/>
      <c r="J18" s="268"/>
      <c r="K18" s="268"/>
      <c r="L18" s="268"/>
      <c r="M18" s="268"/>
      <c r="N18" s="362"/>
      <c r="O18" s="362"/>
      <c r="P18" s="362"/>
    </row>
    <row r="19" spans="1:16" ht="15.75" x14ac:dyDescent="0.25">
      <c r="A19" s="244"/>
      <c r="B19" s="359" t="s">
        <v>354</v>
      </c>
      <c r="C19" s="360"/>
      <c r="D19" s="361" t="s">
        <v>355</v>
      </c>
      <c r="E19" s="268"/>
      <c r="F19" s="268"/>
      <c r="G19" s="268"/>
      <c r="H19" s="268"/>
      <c r="I19" s="268"/>
      <c r="J19" s="268"/>
      <c r="K19" s="268"/>
      <c r="L19" s="268"/>
      <c r="M19" s="268"/>
      <c r="N19" s="362"/>
      <c r="O19" s="362"/>
      <c r="P19" s="362"/>
    </row>
    <row r="20" spans="1:16" ht="15.75" x14ac:dyDescent="0.25">
      <c r="A20" s="244"/>
      <c r="B20" s="359" t="s">
        <v>356</v>
      </c>
      <c r="C20" s="360"/>
      <c r="D20" s="361" t="s">
        <v>357</v>
      </c>
      <c r="E20" s="268"/>
      <c r="F20" s="268"/>
      <c r="G20" s="268"/>
      <c r="H20" s="268"/>
      <c r="I20" s="268"/>
      <c r="J20" s="268"/>
      <c r="K20" s="268"/>
      <c r="L20" s="268"/>
      <c r="M20" s="268"/>
      <c r="N20" s="362"/>
      <c r="O20" s="362"/>
      <c r="P20" s="362"/>
    </row>
    <row r="21" spans="1:16" ht="15.75" x14ac:dyDescent="0.25">
      <c r="A21" s="244"/>
      <c r="B21" s="359" t="s">
        <v>358</v>
      </c>
      <c r="C21" s="360"/>
      <c r="D21" s="361" t="s">
        <v>359</v>
      </c>
      <c r="E21" s="268"/>
      <c r="F21" s="268"/>
      <c r="G21" s="268"/>
      <c r="H21" s="268"/>
      <c r="I21" s="268"/>
      <c r="J21" s="268"/>
      <c r="K21" s="268"/>
      <c r="L21" s="268"/>
      <c r="M21" s="268"/>
      <c r="N21" s="362"/>
      <c r="O21" s="362"/>
      <c r="P21" s="362"/>
    </row>
    <row r="22" spans="1:16" ht="15.75" x14ac:dyDescent="0.25">
      <c r="A22" s="244"/>
      <c r="B22" s="359" t="s">
        <v>360</v>
      </c>
      <c r="C22" s="360"/>
      <c r="D22" s="361" t="s">
        <v>361</v>
      </c>
      <c r="E22" s="268"/>
      <c r="F22" s="268"/>
      <c r="G22" s="268"/>
      <c r="H22" s="268"/>
      <c r="I22" s="268"/>
      <c r="J22" s="268"/>
      <c r="K22" s="268"/>
      <c r="L22" s="268"/>
      <c r="M22" s="268"/>
      <c r="N22" s="362"/>
      <c r="O22" s="362"/>
      <c r="P22" s="362"/>
    </row>
    <row r="23" spans="1:16" ht="15.75" x14ac:dyDescent="0.25">
      <c r="A23" s="244"/>
      <c r="B23" s="359" t="s">
        <v>362</v>
      </c>
      <c r="C23" s="360"/>
      <c r="D23" s="361" t="s">
        <v>363</v>
      </c>
      <c r="E23" s="268"/>
      <c r="F23" s="268"/>
      <c r="G23" s="268"/>
      <c r="H23" s="268"/>
      <c r="I23" s="268"/>
      <c r="J23" s="268"/>
      <c r="K23" s="268"/>
      <c r="L23" s="268"/>
      <c r="M23" s="268"/>
      <c r="N23" s="362"/>
      <c r="O23" s="362"/>
      <c r="P23" s="362"/>
    </row>
    <row r="24" spans="1:16" ht="15.75" x14ac:dyDescent="0.25">
      <c r="A24" s="244"/>
      <c r="B24" s="359" t="s">
        <v>364</v>
      </c>
      <c r="C24" s="360"/>
      <c r="D24" s="361" t="s">
        <v>365</v>
      </c>
      <c r="E24" s="268"/>
      <c r="F24" s="268"/>
      <c r="G24" s="268"/>
      <c r="H24" s="268"/>
      <c r="I24" s="268"/>
      <c r="J24" s="268"/>
      <c r="K24" s="268"/>
      <c r="L24" s="268"/>
      <c r="M24" s="268"/>
      <c r="N24" s="362"/>
      <c r="O24" s="362"/>
      <c r="P24" s="362"/>
    </row>
    <row r="25" spans="1:16" ht="15.75" x14ac:dyDescent="0.25">
      <c r="A25" s="244"/>
      <c r="B25" s="359">
        <v>104037</v>
      </c>
      <c r="C25" s="360"/>
      <c r="D25" s="361" t="s">
        <v>366</v>
      </c>
      <c r="E25" s="268"/>
      <c r="F25" s="268"/>
      <c r="G25" s="268"/>
      <c r="H25" s="268"/>
      <c r="I25" s="268"/>
      <c r="J25" s="268"/>
      <c r="K25" s="268"/>
      <c r="L25" s="268"/>
      <c r="M25" s="268"/>
      <c r="N25" s="362"/>
      <c r="O25" s="362"/>
      <c r="P25" s="362"/>
    </row>
    <row r="26" spans="1:16" ht="15.75" x14ac:dyDescent="0.25">
      <c r="A26" s="244"/>
      <c r="B26" s="359">
        <v>104042</v>
      </c>
      <c r="C26" s="360"/>
      <c r="D26" s="361" t="s">
        <v>367</v>
      </c>
      <c r="E26" s="268"/>
      <c r="F26" s="268"/>
      <c r="G26" s="268"/>
      <c r="H26" s="268"/>
      <c r="I26" s="268"/>
      <c r="J26" s="268"/>
      <c r="K26" s="268"/>
      <c r="L26" s="268"/>
      <c r="M26" s="268"/>
      <c r="N26" s="362"/>
      <c r="O26" s="362"/>
      <c r="P26" s="362"/>
    </row>
    <row r="27" spans="1:16" ht="15.75" x14ac:dyDescent="0.25">
      <c r="A27" s="244"/>
      <c r="B27" s="359">
        <v>106010</v>
      </c>
      <c r="C27" s="360"/>
      <c r="D27" s="361" t="s">
        <v>368</v>
      </c>
      <c r="E27" s="268"/>
      <c r="F27" s="268"/>
      <c r="G27" s="268"/>
      <c r="H27" s="268"/>
      <c r="I27" s="268"/>
      <c r="J27" s="268"/>
      <c r="K27" s="268"/>
      <c r="L27" s="268"/>
      <c r="M27" s="268"/>
      <c r="N27" s="362"/>
      <c r="O27" s="362"/>
      <c r="P27" s="362"/>
    </row>
    <row r="28" spans="1:16" ht="15.75" x14ac:dyDescent="0.25">
      <c r="A28" s="244"/>
      <c r="B28" s="359">
        <v>106020</v>
      </c>
      <c r="C28" s="360"/>
      <c r="D28" s="361" t="s">
        <v>369</v>
      </c>
      <c r="E28" s="268"/>
      <c r="F28" s="268"/>
      <c r="G28" s="268"/>
      <c r="H28" s="268"/>
      <c r="I28" s="268"/>
      <c r="J28" s="268"/>
      <c r="K28" s="268"/>
      <c r="L28" s="268"/>
      <c r="M28" s="268"/>
      <c r="N28" s="362"/>
      <c r="O28" s="362"/>
      <c r="P28" s="362"/>
    </row>
    <row r="29" spans="1:16" ht="15.75" x14ac:dyDescent="0.25">
      <c r="A29" s="244"/>
      <c r="B29" s="359">
        <v>107051</v>
      </c>
      <c r="C29" s="360"/>
      <c r="D29" s="361" t="s">
        <v>370</v>
      </c>
      <c r="E29" s="268"/>
      <c r="F29" s="268"/>
      <c r="G29" s="268"/>
      <c r="H29" s="268"/>
      <c r="I29" s="268"/>
      <c r="J29" s="268"/>
      <c r="K29" s="268"/>
      <c r="L29" s="268"/>
      <c r="M29" s="268"/>
      <c r="N29" s="362"/>
      <c r="O29" s="362"/>
      <c r="P29" s="362"/>
    </row>
    <row r="30" spans="1:16" ht="15.75" x14ac:dyDescent="0.25">
      <c r="A30" s="244"/>
      <c r="B30" s="359">
        <v>107060</v>
      </c>
      <c r="C30" s="360"/>
      <c r="D30" s="361" t="s">
        <v>371</v>
      </c>
      <c r="E30" s="268"/>
      <c r="F30" s="268"/>
      <c r="G30" s="268"/>
      <c r="H30" s="268"/>
      <c r="I30" s="268"/>
      <c r="J30" s="268"/>
      <c r="K30" s="268"/>
      <c r="L30" s="268"/>
      <c r="M30" s="268"/>
      <c r="N30" s="362"/>
      <c r="O30" s="362"/>
      <c r="P30" s="362"/>
    </row>
    <row r="31" spans="1:16" ht="15.75" x14ac:dyDescent="0.25">
      <c r="A31" s="244"/>
      <c r="B31" s="359">
        <v>107052</v>
      </c>
      <c r="C31" s="360"/>
      <c r="D31" s="361" t="s">
        <v>192</v>
      </c>
      <c r="E31" s="268"/>
      <c r="F31" s="268"/>
      <c r="G31" s="268"/>
      <c r="H31" s="268"/>
      <c r="I31" s="268"/>
      <c r="J31" s="268"/>
      <c r="K31" s="268"/>
      <c r="L31" s="268"/>
      <c r="M31" s="268"/>
      <c r="N31" s="362"/>
      <c r="O31" s="362"/>
      <c r="P31" s="362"/>
    </row>
    <row r="32" spans="1:16" ht="15.75" x14ac:dyDescent="0.25">
      <c r="A32" s="244"/>
      <c r="B32" s="359"/>
      <c r="C32" s="360"/>
      <c r="D32" s="361"/>
      <c r="E32" s="268"/>
      <c r="F32" s="268"/>
      <c r="G32" s="268"/>
      <c r="H32" s="268"/>
      <c r="I32" s="268"/>
      <c r="J32" s="268"/>
      <c r="K32" s="268"/>
      <c r="L32" s="268"/>
      <c r="M32" s="268"/>
      <c r="N32" s="362"/>
      <c r="O32" s="362"/>
      <c r="P32" s="362"/>
    </row>
    <row r="33" spans="1:16" ht="15.75" x14ac:dyDescent="0.25">
      <c r="A33" s="244"/>
      <c r="B33" s="359"/>
      <c r="C33" s="360"/>
      <c r="D33" s="361"/>
      <c r="E33" s="268"/>
      <c r="F33" s="268"/>
      <c r="G33" s="268"/>
      <c r="H33" s="268"/>
      <c r="I33" s="268"/>
      <c r="J33" s="268"/>
      <c r="K33" s="268"/>
      <c r="L33" s="268"/>
      <c r="M33" s="268"/>
    </row>
    <row r="34" spans="1:16" ht="18.75" x14ac:dyDescent="0.3">
      <c r="A34" s="245" t="s">
        <v>372</v>
      </c>
      <c r="B34" s="364" t="s">
        <v>373</v>
      </c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</row>
    <row r="35" spans="1:16" ht="15.75" x14ac:dyDescent="0.25">
      <c r="A35" s="244"/>
      <c r="B35" s="24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</row>
    <row r="36" spans="1:16" ht="15.75" x14ac:dyDescent="0.25">
      <c r="A36" s="244"/>
      <c r="B36" s="359"/>
      <c r="C36" s="360"/>
      <c r="D36" s="361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6" ht="18.75" x14ac:dyDescent="0.3">
      <c r="A37" s="245" t="s">
        <v>374</v>
      </c>
      <c r="B37" s="364" t="s">
        <v>375</v>
      </c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</row>
    <row r="38" spans="1:16" ht="15.75" x14ac:dyDescent="0.25">
      <c r="A38" s="244"/>
      <c r="B38" s="359" t="s">
        <v>376</v>
      </c>
      <c r="C38" s="360"/>
      <c r="D38" s="361" t="s">
        <v>377</v>
      </c>
      <c r="E38" s="268"/>
      <c r="F38" s="268"/>
      <c r="G38" s="268"/>
      <c r="H38" s="268"/>
      <c r="I38" s="268"/>
      <c r="J38" s="268"/>
      <c r="K38" s="268"/>
      <c r="L38" s="268"/>
      <c r="M38" s="268"/>
      <c r="N38" s="362"/>
      <c r="O38" s="362"/>
      <c r="P38" s="362"/>
    </row>
    <row r="39" spans="1:16" ht="15.75" x14ac:dyDescent="0.25">
      <c r="A39" s="244"/>
      <c r="B39" s="359" t="s">
        <v>378</v>
      </c>
      <c r="C39" s="360"/>
      <c r="D39" s="361" t="s">
        <v>379</v>
      </c>
      <c r="E39" s="268"/>
      <c r="F39" s="268"/>
      <c r="G39" s="268"/>
      <c r="H39" s="268"/>
      <c r="I39" s="268"/>
      <c r="J39" s="268"/>
      <c r="K39" s="268"/>
      <c r="L39" s="268"/>
      <c r="M39" s="268"/>
      <c r="N39" s="362"/>
      <c r="O39" s="362"/>
      <c r="P39" s="362"/>
    </row>
    <row r="40" spans="1:16" ht="15.75" x14ac:dyDescent="0.25">
      <c r="A40" s="244"/>
      <c r="B40" s="260"/>
      <c r="C40" s="261"/>
      <c r="D40" s="262"/>
      <c r="E40" s="259"/>
      <c r="F40" s="259"/>
      <c r="G40" s="259"/>
      <c r="H40" s="259"/>
      <c r="I40" s="259"/>
      <c r="J40" s="259"/>
      <c r="K40" s="259"/>
      <c r="L40" s="259"/>
      <c r="M40" s="259"/>
      <c r="N40" s="362"/>
      <c r="O40" s="362"/>
      <c r="P40" s="362"/>
    </row>
    <row r="41" spans="1:16" ht="15.75" x14ac:dyDescent="0.25">
      <c r="A41" s="244"/>
      <c r="B41" s="359"/>
      <c r="C41" s="359"/>
      <c r="D41" s="361"/>
      <c r="E41" s="361"/>
      <c r="F41" s="361"/>
      <c r="G41" s="361"/>
      <c r="H41" s="361"/>
      <c r="I41" s="361"/>
      <c r="J41" s="361"/>
      <c r="K41" s="361"/>
      <c r="L41" s="361"/>
      <c r="M41" s="361"/>
    </row>
    <row r="42" spans="1:16" ht="18.75" x14ac:dyDescent="0.3">
      <c r="A42" s="245" t="s">
        <v>380</v>
      </c>
      <c r="B42" s="364" t="s">
        <v>381</v>
      </c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</row>
    <row r="43" spans="1:16" ht="15.75" x14ac:dyDescent="0.25">
      <c r="A43" s="244"/>
      <c r="B43" s="359" t="s">
        <v>382</v>
      </c>
      <c r="C43" s="360"/>
      <c r="D43" s="361" t="s">
        <v>383</v>
      </c>
      <c r="E43" s="268"/>
      <c r="F43" s="268"/>
      <c r="G43" s="268"/>
      <c r="H43" s="268"/>
      <c r="I43" s="268"/>
      <c r="J43" s="268"/>
      <c r="K43" s="268"/>
      <c r="L43" s="268"/>
      <c r="M43" s="268"/>
      <c r="N43" s="362"/>
      <c r="O43" s="362"/>
      <c r="P43" s="362"/>
    </row>
    <row r="44" spans="1:16" ht="15.75" x14ac:dyDescent="0.25">
      <c r="A44" s="244"/>
      <c r="B44" s="359" t="s">
        <v>384</v>
      </c>
      <c r="C44" s="360"/>
      <c r="D44" s="361" t="s">
        <v>385</v>
      </c>
      <c r="E44" s="268"/>
      <c r="F44" s="268"/>
      <c r="G44" s="268"/>
      <c r="H44" s="268"/>
      <c r="I44" s="268"/>
      <c r="J44" s="268"/>
      <c r="K44" s="268"/>
      <c r="L44" s="268"/>
      <c r="M44" s="268"/>
      <c r="N44" s="362"/>
      <c r="O44" s="362"/>
      <c r="P44" s="362"/>
    </row>
    <row r="45" spans="1:16" ht="15.75" x14ac:dyDescent="0.25">
      <c r="A45" s="244"/>
      <c r="B45" s="359" t="s">
        <v>386</v>
      </c>
      <c r="C45" s="360"/>
      <c r="D45" s="361" t="s">
        <v>387</v>
      </c>
      <c r="E45" s="268"/>
      <c r="F45" s="268"/>
      <c r="G45" s="268"/>
      <c r="H45" s="268"/>
      <c r="I45" s="268"/>
      <c r="J45" s="268"/>
      <c r="K45" s="268"/>
      <c r="L45" s="268"/>
      <c r="M45" s="268"/>
      <c r="N45" s="362"/>
      <c r="O45" s="362"/>
      <c r="P45" s="362"/>
    </row>
    <row r="46" spans="1:16" ht="15.75" x14ac:dyDescent="0.25">
      <c r="A46" s="251"/>
      <c r="B46" s="359"/>
      <c r="C46" s="360"/>
      <c r="D46" s="361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6" ht="18.75" x14ac:dyDescent="0.3">
      <c r="A47" s="252" t="s">
        <v>388</v>
      </c>
      <c r="B47" s="364" t="s">
        <v>389</v>
      </c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</row>
    <row r="48" spans="1:16" ht="15.75" x14ac:dyDescent="0.25">
      <c r="A48" s="251"/>
      <c r="B48" s="359" t="s">
        <v>390</v>
      </c>
      <c r="C48" s="360"/>
      <c r="D48" s="361" t="s">
        <v>391</v>
      </c>
      <c r="E48" s="268"/>
      <c r="F48" s="268"/>
      <c r="G48" s="268"/>
      <c r="H48" s="268"/>
      <c r="I48" s="268"/>
      <c r="J48" s="268"/>
      <c r="K48" s="268"/>
      <c r="L48" s="268"/>
      <c r="M48" s="268"/>
      <c r="N48" s="362"/>
      <c r="O48" s="362"/>
      <c r="P48" s="362"/>
    </row>
    <row r="49" spans="1:16" ht="15.75" x14ac:dyDescent="0.25">
      <c r="A49" s="251"/>
      <c r="B49" s="359" t="s">
        <v>392</v>
      </c>
      <c r="C49" s="360"/>
      <c r="D49" s="361" t="s">
        <v>393</v>
      </c>
      <c r="E49" s="268"/>
      <c r="F49" s="268"/>
      <c r="G49" s="268"/>
      <c r="H49" s="268"/>
      <c r="I49" s="268"/>
      <c r="J49" s="268"/>
      <c r="K49" s="268"/>
      <c r="L49" s="268"/>
      <c r="M49" s="268"/>
      <c r="N49" s="362"/>
      <c r="O49" s="362"/>
      <c r="P49" s="362"/>
    </row>
    <row r="50" spans="1:16" ht="15.75" x14ac:dyDescent="0.25">
      <c r="A50" s="251"/>
      <c r="B50" s="359" t="s">
        <v>394</v>
      </c>
      <c r="C50" s="360"/>
      <c r="D50" s="361" t="s">
        <v>395</v>
      </c>
      <c r="E50" s="268"/>
      <c r="F50" s="268"/>
      <c r="G50" s="268"/>
      <c r="H50" s="268"/>
      <c r="I50" s="268"/>
      <c r="J50" s="268"/>
      <c r="K50" s="268"/>
      <c r="L50" s="268"/>
      <c r="M50" s="268"/>
      <c r="N50" s="362"/>
      <c r="O50" s="362"/>
      <c r="P50" s="362"/>
    </row>
    <row r="51" spans="1:16" ht="15.75" x14ac:dyDescent="0.25">
      <c r="A51" s="251"/>
      <c r="B51" s="359" t="s">
        <v>396</v>
      </c>
      <c r="C51" s="360"/>
      <c r="D51" s="361" t="s">
        <v>397</v>
      </c>
      <c r="E51" s="268"/>
      <c r="F51" s="268"/>
      <c r="G51" s="268"/>
      <c r="H51" s="268"/>
      <c r="I51" s="268"/>
      <c r="J51" s="268"/>
      <c r="K51" s="268"/>
      <c r="L51" s="268"/>
      <c r="M51" s="268"/>
      <c r="N51" s="362"/>
      <c r="O51" s="362"/>
      <c r="P51" s="362"/>
    </row>
    <row r="52" spans="1:16" ht="15.75" x14ac:dyDescent="0.25">
      <c r="A52" s="251"/>
      <c r="B52" s="359" t="s">
        <v>398</v>
      </c>
      <c r="C52" s="360"/>
      <c r="D52" s="361" t="s">
        <v>399</v>
      </c>
      <c r="E52" s="268"/>
      <c r="F52" s="268"/>
      <c r="G52" s="268"/>
      <c r="H52" s="268"/>
      <c r="I52" s="268"/>
      <c r="J52" s="268"/>
      <c r="K52" s="268"/>
      <c r="L52" s="268"/>
      <c r="M52" s="268"/>
      <c r="N52" s="362"/>
      <c r="O52" s="362"/>
      <c r="P52" s="362"/>
    </row>
    <row r="53" spans="1:16" ht="15.75" x14ac:dyDescent="0.25">
      <c r="A53" s="251"/>
      <c r="B53" s="359" t="s">
        <v>400</v>
      </c>
      <c r="C53" s="360"/>
      <c r="D53" s="361" t="s">
        <v>401</v>
      </c>
      <c r="E53" s="268"/>
      <c r="F53" s="268"/>
      <c r="G53" s="268"/>
      <c r="H53" s="268"/>
      <c r="I53" s="268"/>
      <c r="J53" s="268"/>
      <c r="K53" s="268"/>
      <c r="L53" s="268"/>
      <c r="M53" s="268"/>
      <c r="N53" s="362"/>
      <c r="O53" s="362"/>
      <c r="P53" s="362"/>
    </row>
    <row r="54" spans="1:16" ht="15.75" x14ac:dyDescent="0.25">
      <c r="A54" s="251"/>
      <c r="B54" s="359" t="s">
        <v>402</v>
      </c>
      <c r="C54" s="360"/>
      <c r="D54" s="361" t="s">
        <v>403</v>
      </c>
      <c r="E54" s="268"/>
      <c r="F54" s="268"/>
      <c r="G54" s="268"/>
      <c r="H54" s="268"/>
      <c r="I54" s="268"/>
      <c r="J54" s="268"/>
      <c r="K54" s="268"/>
      <c r="L54" s="268"/>
      <c r="M54" s="268"/>
      <c r="N54" s="362"/>
      <c r="O54" s="362"/>
      <c r="P54" s="362"/>
    </row>
    <row r="55" spans="1:16" ht="15.75" x14ac:dyDescent="0.25">
      <c r="A55" s="251"/>
      <c r="B55" s="359" t="s">
        <v>404</v>
      </c>
      <c r="C55" s="360"/>
      <c r="D55" s="361" t="s">
        <v>405</v>
      </c>
      <c r="E55" s="268"/>
      <c r="F55" s="268"/>
      <c r="G55" s="268"/>
      <c r="H55" s="268"/>
      <c r="I55" s="268"/>
      <c r="J55" s="268"/>
      <c r="K55" s="268"/>
      <c r="L55" s="268"/>
      <c r="M55" s="268"/>
      <c r="N55" s="362"/>
      <c r="O55" s="362"/>
      <c r="P55" s="362"/>
    </row>
    <row r="56" spans="1:16" ht="15.75" x14ac:dyDescent="0.25">
      <c r="A56" s="251"/>
      <c r="B56" s="359">
        <v>105020</v>
      </c>
      <c r="C56" s="360"/>
      <c r="D56" s="361" t="s">
        <v>406</v>
      </c>
      <c r="E56" s="268"/>
      <c r="F56" s="268"/>
      <c r="G56" s="268"/>
      <c r="H56" s="268"/>
      <c r="I56" s="268"/>
      <c r="J56" s="268"/>
      <c r="K56" s="268"/>
      <c r="L56" s="268"/>
      <c r="M56" s="268"/>
      <c r="N56" s="362"/>
      <c r="O56" s="362"/>
      <c r="P56" s="362"/>
    </row>
    <row r="57" spans="1:16" ht="15.75" x14ac:dyDescent="0.25">
      <c r="A57" s="251"/>
      <c r="B57" s="359">
        <v>107055</v>
      </c>
      <c r="C57" s="360"/>
      <c r="D57" s="361" t="s">
        <v>407</v>
      </c>
      <c r="E57" s="268"/>
      <c r="F57" s="268"/>
      <c r="G57" s="268"/>
      <c r="H57" s="268"/>
      <c r="I57" s="268"/>
      <c r="J57" s="268"/>
      <c r="K57" s="268"/>
      <c r="L57" s="268"/>
      <c r="M57" s="268"/>
      <c r="N57" s="362"/>
      <c r="O57" s="362"/>
      <c r="P57" s="362"/>
    </row>
    <row r="58" spans="1:16" ht="15.75" x14ac:dyDescent="0.25">
      <c r="A58" s="251"/>
      <c r="B58" s="359">
        <v>107080</v>
      </c>
      <c r="C58" s="360"/>
      <c r="D58" s="361" t="s">
        <v>408</v>
      </c>
      <c r="E58" s="268"/>
      <c r="F58" s="268"/>
      <c r="G58" s="268"/>
      <c r="H58" s="268"/>
      <c r="I58" s="268"/>
      <c r="J58" s="268"/>
      <c r="K58" s="268"/>
      <c r="L58" s="268"/>
      <c r="M58" s="268"/>
      <c r="N58" s="362"/>
      <c r="O58" s="362"/>
      <c r="P58" s="362"/>
    </row>
    <row r="59" spans="1:16" ht="15.75" x14ac:dyDescent="0.25">
      <c r="A59" s="251"/>
      <c r="B59" s="359"/>
      <c r="C59" s="360"/>
      <c r="D59" s="361"/>
      <c r="E59" s="268"/>
      <c r="F59" s="268"/>
      <c r="G59" s="268"/>
      <c r="H59" s="268"/>
      <c r="I59" s="268"/>
      <c r="J59" s="268"/>
      <c r="K59" s="268"/>
      <c r="L59" s="268"/>
      <c r="M59" s="268"/>
    </row>
    <row r="60" spans="1:16" ht="18.75" x14ac:dyDescent="0.3">
      <c r="A60" s="253" t="s">
        <v>409</v>
      </c>
      <c r="B60" s="364" t="s">
        <v>410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</row>
    <row r="61" spans="1:16" ht="15.75" x14ac:dyDescent="0.25">
      <c r="A61" s="254"/>
      <c r="B61" s="359" t="s">
        <v>411</v>
      </c>
      <c r="C61" s="360"/>
      <c r="D61" s="361" t="s">
        <v>412</v>
      </c>
      <c r="E61" s="268"/>
      <c r="F61" s="268"/>
      <c r="G61" s="268"/>
      <c r="H61" s="268"/>
      <c r="I61" s="268"/>
      <c r="J61" s="268"/>
      <c r="K61" s="268"/>
      <c r="L61" s="268"/>
      <c r="M61" s="268"/>
      <c r="N61" s="362"/>
      <c r="O61" s="362"/>
      <c r="P61" s="362"/>
    </row>
    <row r="62" spans="1:16" ht="15.75" x14ac:dyDescent="0.25">
      <c r="A62" s="254"/>
      <c r="B62" s="359" t="s">
        <v>413</v>
      </c>
      <c r="C62" s="360"/>
      <c r="D62" s="361" t="s">
        <v>414</v>
      </c>
      <c r="E62" s="268"/>
      <c r="F62" s="268"/>
      <c r="G62" s="268"/>
      <c r="H62" s="268"/>
      <c r="I62" s="268"/>
      <c r="J62" s="268"/>
      <c r="K62" s="268"/>
      <c r="L62" s="268"/>
      <c r="M62" s="268"/>
      <c r="N62" s="362"/>
      <c r="O62" s="362"/>
      <c r="P62" s="362"/>
    </row>
    <row r="63" spans="1:16" ht="15.75" x14ac:dyDescent="0.25">
      <c r="A63" s="254"/>
      <c r="B63" s="359" t="s">
        <v>415</v>
      </c>
      <c r="C63" s="360"/>
      <c r="D63" s="361" t="s">
        <v>416</v>
      </c>
      <c r="E63" s="268"/>
      <c r="F63" s="268"/>
      <c r="G63" s="268"/>
      <c r="H63" s="268"/>
      <c r="I63" s="268"/>
      <c r="J63" s="268"/>
      <c r="K63" s="268"/>
      <c r="L63" s="268"/>
      <c r="M63" s="268"/>
      <c r="N63" s="362"/>
      <c r="O63" s="362"/>
      <c r="P63" s="362"/>
    </row>
    <row r="64" spans="1:16" x14ac:dyDescent="0.25">
      <c r="A64" s="254"/>
    </row>
    <row r="65" spans="1:16" ht="15.75" x14ac:dyDescent="0.25">
      <c r="A65" s="254"/>
      <c r="B65" s="359"/>
      <c r="C65" s="360"/>
      <c r="D65" s="361"/>
      <c r="E65" s="268"/>
      <c r="F65" s="268"/>
      <c r="G65" s="268"/>
      <c r="H65" s="268"/>
      <c r="I65" s="268"/>
      <c r="J65" s="268"/>
      <c r="K65" s="268"/>
      <c r="L65" s="268"/>
      <c r="M65" s="268"/>
    </row>
    <row r="66" spans="1:16" ht="18.75" x14ac:dyDescent="0.3">
      <c r="A66" s="253" t="s">
        <v>417</v>
      </c>
      <c r="B66" s="364" t="s">
        <v>418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</row>
    <row r="67" spans="1:16" ht="15.75" x14ac:dyDescent="0.25">
      <c r="A67" s="251"/>
      <c r="B67" s="359" t="s">
        <v>411</v>
      </c>
      <c r="C67" s="360"/>
      <c r="D67" s="361" t="s">
        <v>412</v>
      </c>
      <c r="E67" s="268"/>
      <c r="F67" s="268"/>
      <c r="G67" s="268"/>
      <c r="H67" s="268"/>
      <c r="I67" s="268"/>
      <c r="J67" s="268"/>
      <c r="K67" s="268"/>
      <c r="L67" s="268"/>
      <c r="M67" s="268"/>
      <c r="N67" s="362"/>
      <c r="O67" s="362"/>
      <c r="P67" s="362"/>
    </row>
    <row r="68" spans="1:16" ht="15.75" x14ac:dyDescent="0.25">
      <c r="A68" s="251"/>
      <c r="B68" s="359" t="s">
        <v>419</v>
      </c>
      <c r="C68" s="360"/>
      <c r="D68" s="363" t="s">
        <v>420</v>
      </c>
      <c r="E68" s="307"/>
      <c r="F68" s="307"/>
      <c r="G68" s="307"/>
      <c r="H68" s="307"/>
      <c r="I68" s="307"/>
      <c r="J68" s="307"/>
      <c r="K68" s="307"/>
      <c r="L68" s="307"/>
      <c r="M68" s="307"/>
      <c r="N68" s="362"/>
      <c r="O68" s="362"/>
      <c r="P68" s="362"/>
    </row>
    <row r="69" spans="1:16" ht="15.75" x14ac:dyDescent="0.25">
      <c r="A69" s="251"/>
      <c r="B69" s="359" t="s">
        <v>421</v>
      </c>
      <c r="C69" s="360"/>
      <c r="D69" s="361" t="s">
        <v>422</v>
      </c>
      <c r="E69" s="268"/>
      <c r="F69" s="268"/>
      <c r="G69" s="268"/>
      <c r="H69" s="268"/>
      <c r="I69" s="268"/>
      <c r="J69" s="268"/>
      <c r="K69" s="268"/>
      <c r="L69" s="268"/>
      <c r="M69" s="268"/>
      <c r="N69" s="362"/>
      <c r="O69" s="362"/>
      <c r="P69" s="362"/>
    </row>
    <row r="70" spans="1:16" ht="15.75" x14ac:dyDescent="0.25">
      <c r="A70" s="251"/>
      <c r="B70" s="359"/>
      <c r="C70" s="360"/>
      <c r="D70" s="361"/>
      <c r="E70" s="268"/>
      <c r="F70" s="268"/>
      <c r="G70" s="268"/>
      <c r="H70" s="268"/>
      <c r="I70" s="268"/>
      <c r="J70" s="268"/>
      <c r="K70" s="268"/>
      <c r="L70" s="268"/>
      <c r="M70" s="268"/>
    </row>
    <row r="71" spans="1:16" ht="15.75" x14ac:dyDescent="0.25">
      <c r="A71" s="251"/>
      <c r="B71" s="359"/>
      <c r="C71" s="360"/>
      <c r="D71" s="361"/>
      <c r="E71" s="268"/>
      <c r="F71" s="268"/>
      <c r="G71" s="268"/>
      <c r="H71" s="268"/>
      <c r="I71" s="268"/>
      <c r="J71" s="268"/>
      <c r="K71" s="268"/>
      <c r="L71" s="268"/>
      <c r="M71" s="268"/>
    </row>
  </sheetData>
  <mergeCells count="160">
    <mergeCell ref="B12:C12"/>
    <mergeCell ref="D12:M12"/>
    <mergeCell ref="N12:P12"/>
    <mergeCell ref="B13:C13"/>
    <mergeCell ref="D13:M13"/>
    <mergeCell ref="N13:P13"/>
    <mergeCell ref="N1:R1"/>
    <mergeCell ref="B2:P6"/>
    <mergeCell ref="B7:M7"/>
    <mergeCell ref="N7:P7"/>
    <mergeCell ref="B9:M9"/>
    <mergeCell ref="B11:C11"/>
    <mergeCell ref="D11:M11"/>
    <mergeCell ref="N11:P11"/>
    <mergeCell ref="B16:C16"/>
    <mergeCell ref="D16:M16"/>
    <mergeCell ref="N16:P16"/>
    <mergeCell ref="B17:C17"/>
    <mergeCell ref="D17:M17"/>
    <mergeCell ref="N17:P17"/>
    <mergeCell ref="B14:C14"/>
    <mergeCell ref="D14:M14"/>
    <mergeCell ref="N14:P14"/>
    <mergeCell ref="B15:C15"/>
    <mergeCell ref="D15:M15"/>
    <mergeCell ref="N15:P15"/>
    <mergeCell ref="B20:C20"/>
    <mergeCell ref="D20:M20"/>
    <mergeCell ref="N20:P20"/>
    <mergeCell ref="B21:C21"/>
    <mergeCell ref="D21:M21"/>
    <mergeCell ref="N21:P21"/>
    <mergeCell ref="B18:C18"/>
    <mergeCell ref="D18:M18"/>
    <mergeCell ref="N18:P18"/>
    <mergeCell ref="B19:C19"/>
    <mergeCell ref="D19:M19"/>
    <mergeCell ref="N19:P19"/>
    <mergeCell ref="B24:C24"/>
    <mergeCell ref="D24:M24"/>
    <mergeCell ref="N24:P24"/>
    <mergeCell ref="B25:C25"/>
    <mergeCell ref="D25:M25"/>
    <mergeCell ref="N25:P25"/>
    <mergeCell ref="B22:C22"/>
    <mergeCell ref="D22:M22"/>
    <mergeCell ref="N22:P22"/>
    <mergeCell ref="B23:C23"/>
    <mergeCell ref="D23:M23"/>
    <mergeCell ref="N23:P23"/>
    <mergeCell ref="B28:C28"/>
    <mergeCell ref="D28:M28"/>
    <mergeCell ref="N28:P28"/>
    <mergeCell ref="B29:C29"/>
    <mergeCell ref="D29:M29"/>
    <mergeCell ref="N29:P29"/>
    <mergeCell ref="B26:C26"/>
    <mergeCell ref="D26:M26"/>
    <mergeCell ref="N26:P26"/>
    <mergeCell ref="B27:C27"/>
    <mergeCell ref="D27:M27"/>
    <mergeCell ref="N27:P27"/>
    <mergeCell ref="B32:C32"/>
    <mergeCell ref="D32:M32"/>
    <mergeCell ref="N32:P32"/>
    <mergeCell ref="B33:C33"/>
    <mergeCell ref="D33:M33"/>
    <mergeCell ref="B34:M34"/>
    <mergeCell ref="B30:C30"/>
    <mergeCell ref="D30:M30"/>
    <mergeCell ref="N30:P30"/>
    <mergeCell ref="B31:C31"/>
    <mergeCell ref="D31:M31"/>
    <mergeCell ref="N31:P31"/>
    <mergeCell ref="B39:C39"/>
    <mergeCell ref="D39:M39"/>
    <mergeCell ref="N39:P39"/>
    <mergeCell ref="N40:P40"/>
    <mergeCell ref="B41:C41"/>
    <mergeCell ref="D41:M41"/>
    <mergeCell ref="B36:C36"/>
    <mergeCell ref="D36:M36"/>
    <mergeCell ref="B37:M37"/>
    <mergeCell ref="B38:C38"/>
    <mergeCell ref="D38:M38"/>
    <mergeCell ref="N38:P38"/>
    <mergeCell ref="B45:C45"/>
    <mergeCell ref="D45:M45"/>
    <mergeCell ref="N45:P45"/>
    <mergeCell ref="B46:C46"/>
    <mergeCell ref="D46:M46"/>
    <mergeCell ref="B47:M47"/>
    <mergeCell ref="B42:M42"/>
    <mergeCell ref="B43:C43"/>
    <mergeCell ref="D43:M43"/>
    <mergeCell ref="N43:P43"/>
    <mergeCell ref="B44:C44"/>
    <mergeCell ref="D44:M44"/>
    <mergeCell ref="N44:P44"/>
    <mergeCell ref="B50:C50"/>
    <mergeCell ref="D50:M50"/>
    <mergeCell ref="N50:P50"/>
    <mergeCell ref="B51:C51"/>
    <mergeCell ref="D51:M51"/>
    <mergeCell ref="N51:P51"/>
    <mergeCell ref="B48:C48"/>
    <mergeCell ref="D48:M48"/>
    <mergeCell ref="N48:P48"/>
    <mergeCell ref="B49:C49"/>
    <mergeCell ref="D49:M49"/>
    <mergeCell ref="N49:P49"/>
    <mergeCell ref="B54:C54"/>
    <mergeCell ref="D54:M54"/>
    <mergeCell ref="N54:P54"/>
    <mergeCell ref="B55:C55"/>
    <mergeCell ref="D55:M55"/>
    <mergeCell ref="N55:P55"/>
    <mergeCell ref="B52:C52"/>
    <mergeCell ref="D52:M52"/>
    <mergeCell ref="N52:P52"/>
    <mergeCell ref="B53:C53"/>
    <mergeCell ref="D53:M53"/>
    <mergeCell ref="N53:P53"/>
    <mergeCell ref="B58:C58"/>
    <mergeCell ref="D58:M58"/>
    <mergeCell ref="N58:P58"/>
    <mergeCell ref="B59:C59"/>
    <mergeCell ref="D59:M59"/>
    <mergeCell ref="B60:M60"/>
    <mergeCell ref="B56:C56"/>
    <mergeCell ref="D56:M56"/>
    <mergeCell ref="N56:P56"/>
    <mergeCell ref="B57:C57"/>
    <mergeCell ref="D57:M57"/>
    <mergeCell ref="N57:P57"/>
    <mergeCell ref="B63:C63"/>
    <mergeCell ref="D63:M63"/>
    <mergeCell ref="N63:P63"/>
    <mergeCell ref="B65:C65"/>
    <mergeCell ref="D65:M65"/>
    <mergeCell ref="B66:M66"/>
    <mergeCell ref="B61:C61"/>
    <mergeCell ref="D61:M61"/>
    <mergeCell ref="N61:P61"/>
    <mergeCell ref="B62:C62"/>
    <mergeCell ref="D62:M62"/>
    <mergeCell ref="N62:P62"/>
    <mergeCell ref="B69:C69"/>
    <mergeCell ref="D69:M69"/>
    <mergeCell ref="N69:P69"/>
    <mergeCell ref="B70:C70"/>
    <mergeCell ref="D70:M70"/>
    <mergeCell ref="B71:C71"/>
    <mergeCell ref="D71:M71"/>
    <mergeCell ref="B67:C67"/>
    <mergeCell ref="D67:M67"/>
    <mergeCell ref="N67:P67"/>
    <mergeCell ref="B68:C68"/>
    <mergeCell ref="D68:M68"/>
    <mergeCell ref="N68:P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D60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88"/>
      <c r="C1" s="289"/>
      <c r="D1" s="289"/>
      <c r="E1" s="289"/>
      <c r="F1" s="289"/>
      <c r="G1" s="289"/>
    </row>
    <row r="2" spans="2:8" ht="30.75" customHeight="1" x14ac:dyDescent="0.25">
      <c r="B2" s="267"/>
      <c r="C2" s="267"/>
      <c r="D2" s="267"/>
      <c r="E2" s="267" t="s">
        <v>443</v>
      </c>
      <c r="F2" s="267"/>
      <c r="G2" s="267"/>
    </row>
    <row r="3" spans="2:8" x14ac:dyDescent="0.2">
      <c r="B3" s="290" t="s">
        <v>253</v>
      </c>
      <c r="C3" s="290"/>
      <c r="D3" s="290"/>
      <c r="E3" s="290"/>
      <c r="F3" s="290"/>
      <c r="G3" s="290"/>
    </row>
    <row r="4" spans="2:8" x14ac:dyDescent="0.2">
      <c r="B4" s="290"/>
      <c r="C4" s="290"/>
      <c r="D4" s="290"/>
      <c r="E4" s="290"/>
      <c r="F4" s="290"/>
      <c r="G4" s="290"/>
    </row>
    <row r="5" spans="2:8" x14ac:dyDescent="0.2">
      <c r="B5" s="291"/>
      <c r="C5" s="291"/>
      <c r="D5" s="291"/>
      <c r="E5" s="291"/>
      <c r="F5" s="291"/>
      <c r="G5" s="291"/>
    </row>
    <row r="6" spans="2:8" ht="38.25" customHeight="1" x14ac:dyDescent="0.2">
      <c r="B6" s="17" t="s">
        <v>41</v>
      </c>
      <c r="C6" s="18" t="s">
        <v>42</v>
      </c>
      <c r="D6" s="18" t="s">
        <v>43</v>
      </c>
      <c r="E6" s="18" t="s">
        <v>44</v>
      </c>
      <c r="F6" s="19" t="s">
        <v>45</v>
      </c>
      <c r="G6" s="20" t="s">
        <v>46</v>
      </c>
    </row>
    <row r="7" spans="2:8" ht="35.25" customHeight="1" x14ac:dyDescent="0.2">
      <c r="B7" s="21" t="s">
        <v>47</v>
      </c>
      <c r="C7" s="22" t="s">
        <v>248</v>
      </c>
      <c r="D7" s="22" t="s">
        <v>249</v>
      </c>
      <c r="E7" s="22" t="s">
        <v>250</v>
      </c>
      <c r="F7" s="23" t="s">
        <v>251</v>
      </c>
      <c r="G7" s="24" t="s">
        <v>252</v>
      </c>
    </row>
    <row r="8" spans="2:8" ht="24.95" customHeight="1" x14ac:dyDescent="0.2">
      <c r="B8" s="25" t="s">
        <v>25</v>
      </c>
      <c r="C8" s="26"/>
      <c r="D8" s="26"/>
      <c r="E8" s="26"/>
      <c r="F8" s="27"/>
      <c r="G8" s="28"/>
    </row>
    <row r="9" spans="2:8" ht="24.95" customHeight="1" x14ac:dyDescent="0.2">
      <c r="B9" s="29" t="s">
        <v>48</v>
      </c>
      <c r="C9" s="232">
        <v>178306</v>
      </c>
      <c r="D9" s="30"/>
      <c r="E9" s="30"/>
      <c r="F9" s="31"/>
      <c r="G9" s="32">
        <f t="shared" ref="G9:G16" si="0">SUM(C9:F9)</f>
        <v>178306</v>
      </c>
      <c r="H9" s="145"/>
    </row>
    <row r="10" spans="2:8" ht="24.95" customHeight="1" x14ac:dyDescent="0.2">
      <c r="B10" s="33" t="s">
        <v>49</v>
      </c>
      <c r="C10" s="30">
        <v>10466</v>
      </c>
      <c r="D10" s="34"/>
      <c r="E10" s="34"/>
      <c r="F10" s="35"/>
      <c r="G10" s="36">
        <f t="shared" si="0"/>
        <v>10466</v>
      </c>
      <c r="H10" s="145"/>
    </row>
    <row r="11" spans="2:8" ht="25.15" customHeight="1" x14ac:dyDescent="0.2">
      <c r="B11" s="29" t="s">
        <v>19</v>
      </c>
      <c r="C11" s="30">
        <v>37700</v>
      </c>
      <c r="D11" s="30"/>
      <c r="E11" s="37"/>
      <c r="F11" s="38"/>
      <c r="G11" s="32">
        <f t="shared" si="0"/>
        <v>37700</v>
      </c>
      <c r="H11" s="145"/>
    </row>
    <row r="12" spans="2:8" ht="24.95" customHeight="1" x14ac:dyDescent="0.2">
      <c r="B12" s="39" t="s">
        <v>25</v>
      </c>
      <c r="C12" s="30">
        <v>11823</v>
      </c>
      <c r="D12" s="30">
        <v>100</v>
      </c>
      <c r="E12" s="30"/>
      <c r="F12" s="31">
        <v>100</v>
      </c>
      <c r="G12" s="32">
        <f t="shared" si="0"/>
        <v>12023</v>
      </c>
      <c r="H12" s="145"/>
    </row>
    <row r="13" spans="2:8" ht="24.95" customHeight="1" x14ac:dyDescent="0.2">
      <c r="B13" s="29" t="s">
        <v>50</v>
      </c>
      <c r="C13" s="30"/>
      <c r="D13" s="30"/>
      <c r="E13" s="30"/>
      <c r="F13" s="31"/>
      <c r="G13" s="32">
        <f t="shared" si="0"/>
        <v>0</v>
      </c>
      <c r="H13" s="145"/>
    </row>
    <row r="14" spans="2:8" ht="24.95" customHeight="1" thickBot="1" x14ac:dyDescent="0.25">
      <c r="B14" s="40" t="s">
        <v>51</v>
      </c>
      <c r="C14" s="41">
        <f>SUM(C9:C13)</f>
        <v>238295</v>
      </c>
      <c r="D14" s="42">
        <f>SUM(D9:D13)</f>
        <v>100</v>
      </c>
      <c r="E14" s="41">
        <f>SUM(E9:E13)</f>
        <v>0</v>
      </c>
      <c r="F14" s="43">
        <f>SUM(F9:F13)</f>
        <v>100</v>
      </c>
      <c r="G14" s="44">
        <f t="shared" si="0"/>
        <v>238495</v>
      </c>
      <c r="H14" s="145"/>
    </row>
    <row r="15" spans="2:8" ht="24.95" customHeight="1" thickTop="1" thickBot="1" x14ac:dyDescent="0.25">
      <c r="B15" s="45" t="s">
        <v>52</v>
      </c>
      <c r="C15" s="185"/>
      <c r="D15" s="46">
        <v>49628</v>
      </c>
      <c r="E15" s="46">
        <v>49304</v>
      </c>
      <c r="F15" s="213">
        <v>5807</v>
      </c>
      <c r="G15" s="47">
        <f t="shared" si="0"/>
        <v>104739</v>
      </c>
      <c r="H15" s="145"/>
    </row>
    <row r="16" spans="2:8" ht="24.95" customHeight="1" thickTop="1" thickBot="1" x14ac:dyDescent="0.25">
      <c r="B16" s="48" t="s">
        <v>53</v>
      </c>
      <c r="C16" s="227">
        <v>489043</v>
      </c>
      <c r="D16" s="227">
        <v>177</v>
      </c>
      <c r="E16" s="227">
        <v>349</v>
      </c>
      <c r="F16" s="228">
        <v>218</v>
      </c>
      <c r="G16" s="229">
        <f t="shared" si="0"/>
        <v>489787</v>
      </c>
      <c r="H16" s="145"/>
    </row>
    <row r="17" spans="2:8" ht="24.95" customHeight="1" thickTop="1" x14ac:dyDescent="0.2">
      <c r="B17" s="49" t="s">
        <v>54</v>
      </c>
      <c r="C17" s="50">
        <f>SUM(C14:C16)</f>
        <v>727338</v>
      </c>
      <c r="D17" s="51">
        <f>SUM(D14:D16)</f>
        <v>49905</v>
      </c>
      <c r="E17" s="51">
        <f>SUM(E14:E16)</f>
        <v>49653</v>
      </c>
      <c r="F17" s="52">
        <f>SUM(F14:F16)</f>
        <v>6125</v>
      </c>
      <c r="G17" s="53">
        <f>SUM(C17:F17)-G15</f>
        <v>728282</v>
      </c>
      <c r="H17" s="145"/>
    </row>
    <row r="18" spans="2:8" ht="24.95" customHeight="1" x14ac:dyDescent="0.2">
      <c r="B18" s="39" t="s">
        <v>55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45"/>
    </row>
    <row r="19" spans="2:8" ht="24.95" customHeight="1" x14ac:dyDescent="0.2">
      <c r="B19" s="58" t="s">
        <v>56</v>
      </c>
      <c r="C19" s="59">
        <f>C17</f>
        <v>727338</v>
      </c>
      <c r="D19" s="60">
        <f>SUM(D17:D18)</f>
        <v>49905</v>
      </c>
      <c r="E19" s="60">
        <f>SUM(E17:E18)</f>
        <v>49653</v>
      </c>
      <c r="F19" s="61">
        <f>SUM(F17:F18)</f>
        <v>6125</v>
      </c>
      <c r="G19" s="62">
        <f>SUM(G17:G18)</f>
        <v>728282</v>
      </c>
      <c r="H19" s="145"/>
    </row>
    <row r="20" spans="2:8" ht="24.95" customHeight="1" x14ac:dyDescent="0.2">
      <c r="B20" s="63" t="s">
        <v>57</v>
      </c>
      <c r="C20" s="59">
        <f>SUM(C19)</f>
        <v>727338</v>
      </c>
      <c r="D20" s="60">
        <f>SUM(D19)</f>
        <v>49905</v>
      </c>
      <c r="E20" s="60">
        <f>SUM(E19)</f>
        <v>49653</v>
      </c>
      <c r="F20" s="61">
        <f>SUM(F19)</f>
        <v>6125</v>
      </c>
      <c r="G20" s="62">
        <f>G19</f>
        <v>728282</v>
      </c>
      <c r="H20" s="145"/>
    </row>
    <row r="21" spans="2:8" ht="33.75" customHeight="1" x14ac:dyDescent="0.2">
      <c r="B21" s="25" t="s">
        <v>58</v>
      </c>
      <c r="C21" s="26"/>
      <c r="D21" s="26"/>
      <c r="E21" s="26"/>
      <c r="F21" s="27"/>
      <c r="G21" s="28"/>
      <c r="H21" s="145"/>
    </row>
    <row r="22" spans="2:8" ht="24.95" customHeight="1" x14ac:dyDescent="0.2">
      <c r="B22" s="39" t="s">
        <v>36</v>
      </c>
      <c r="C22" s="257">
        <v>124239</v>
      </c>
      <c r="D22" s="30"/>
      <c r="E22" s="30"/>
      <c r="F22" s="31"/>
      <c r="G22" s="32">
        <f>SUM(C22:F22)</f>
        <v>124239</v>
      </c>
      <c r="H22" s="145"/>
    </row>
    <row r="23" spans="2:8" ht="24.95" customHeight="1" x14ac:dyDescent="0.2">
      <c r="B23" s="39" t="s">
        <v>59</v>
      </c>
      <c r="C23" s="30"/>
      <c r="D23" s="30"/>
      <c r="E23" s="30"/>
      <c r="F23" s="31"/>
      <c r="G23" s="64">
        <f>SUM(C23:F23)</f>
        <v>0</v>
      </c>
      <c r="H23" s="145"/>
    </row>
    <row r="24" spans="2:8" ht="24.95" customHeight="1" x14ac:dyDescent="0.2">
      <c r="B24" s="39" t="s">
        <v>60</v>
      </c>
      <c r="C24" s="30">
        <v>6449</v>
      </c>
      <c r="D24" s="30"/>
      <c r="E24" s="30"/>
      <c r="F24" s="31"/>
      <c r="G24" s="64">
        <f>SUM(C24:F24)</f>
        <v>6449</v>
      </c>
      <c r="H24" s="145"/>
    </row>
    <row r="25" spans="2:8" ht="24.95" customHeight="1" x14ac:dyDescent="0.2">
      <c r="B25" s="58" t="s">
        <v>61</v>
      </c>
      <c r="C25" s="59">
        <f>SUM(C22:C24)</f>
        <v>130688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130688</v>
      </c>
      <c r="H25" s="145"/>
    </row>
    <row r="26" spans="2:8" ht="24.95" customHeight="1" x14ac:dyDescent="0.2">
      <c r="B26" s="39"/>
      <c r="C26" s="30">
        <v>0</v>
      </c>
      <c r="D26" s="30"/>
      <c r="E26" s="30"/>
      <c r="F26" s="31"/>
      <c r="G26" s="32">
        <f t="shared" ref="G26:G27" si="1">SUM(C26:F26)</f>
        <v>0</v>
      </c>
      <c r="H26" s="145"/>
    </row>
    <row r="27" spans="2:8" ht="24.95" customHeight="1" x14ac:dyDescent="0.2">
      <c r="B27" s="39" t="s">
        <v>226</v>
      </c>
      <c r="C27" s="30"/>
      <c r="D27" s="30"/>
      <c r="E27" s="30"/>
      <c r="F27" s="31"/>
      <c r="G27" s="32">
        <f t="shared" si="1"/>
        <v>0</v>
      </c>
      <c r="H27" s="145"/>
    </row>
    <row r="28" spans="2:8" ht="24.95" customHeight="1" x14ac:dyDescent="0.2">
      <c r="B28" s="39" t="s">
        <v>227</v>
      </c>
      <c r="C28" s="30">
        <v>0</v>
      </c>
      <c r="D28" s="30"/>
      <c r="E28" s="30"/>
      <c r="F28" s="31"/>
      <c r="G28" s="32">
        <f>SUM(C28:F28)</f>
        <v>0</v>
      </c>
      <c r="H28" s="145"/>
    </row>
    <row r="29" spans="2:8" ht="24.95" customHeight="1" x14ac:dyDescent="0.2">
      <c r="B29" s="58" t="s">
        <v>225</v>
      </c>
      <c r="C29" s="66">
        <f t="shared" ref="C29:F29" si="2">SUM(C26:C28)</f>
        <v>0</v>
      </c>
      <c r="D29" s="66"/>
      <c r="E29" s="66">
        <f t="shared" si="2"/>
        <v>0</v>
      </c>
      <c r="F29" s="66">
        <f t="shared" si="2"/>
        <v>0</v>
      </c>
      <c r="G29" s="67">
        <f>SUM(C29:F29)</f>
        <v>0</v>
      </c>
      <c r="H29" s="145"/>
    </row>
    <row r="30" spans="2:8" ht="24.95" customHeight="1" x14ac:dyDescent="0.2">
      <c r="B30" s="68" t="s">
        <v>62</v>
      </c>
      <c r="C30" s="69">
        <f>SUM(C20+C25+C29)</f>
        <v>858026</v>
      </c>
      <c r="D30" s="114">
        <f>SUM(D20+D25+D29)</f>
        <v>49905</v>
      </c>
      <c r="E30" s="114">
        <f t="shared" ref="E30:G30" si="3">SUM(E20+E25+E29)</f>
        <v>49653</v>
      </c>
      <c r="F30" s="114">
        <f t="shared" si="3"/>
        <v>6125</v>
      </c>
      <c r="G30" s="69">
        <f t="shared" si="3"/>
        <v>858970</v>
      </c>
      <c r="H30" s="145"/>
    </row>
    <row r="31" spans="2:8" ht="24.95" customHeight="1" x14ac:dyDescent="0.2">
      <c r="B31" s="70" t="s">
        <v>63</v>
      </c>
      <c r="C31" s="71"/>
      <c r="D31" s="71"/>
      <c r="E31" s="71"/>
      <c r="F31" s="72"/>
      <c r="G31" s="73"/>
      <c r="H31" s="145"/>
    </row>
    <row r="32" spans="2:8" ht="24.95" customHeight="1" x14ac:dyDescent="0.2">
      <c r="B32" s="74" t="s">
        <v>64</v>
      </c>
      <c r="C32" s="75"/>
      <c r="D32" s="75"/>
      <c r="E32" s="75"/>
      <c r="F32" s="76"/>
      <c r="G32" s="77"/>
      <c r="H32" s="145"/>
    </row>
    <row r="33" spans="2:8" ht="24.95" customHeight="1" x14ac:dyDescent="0.2">
      <c r="B33" s="78" t="s">
        <v>65</v>
      </c>
      <c r="C33" s="66">
        <f>SUM(C34+C35)</f>
        <v>47164</v>
      </c>
      <c r="D33" s="66">
        <f>SUM(D34+D35)</f>
        <v>36958</v>
      </c>
      <c r="E33" s="66">
        <f>SUM(E34+E35)</f>
        <v>35033</v>
      </c>
      <c r="F33" s="233">
        <f>SUM(F34+F35)</f>
        <v>3211</v>
      </c>
      <c r="G33" s="67">
        <f>SUM(G34+G35)</f>
        <v>122366</v>
      </c>
      <c r="H33" s="145"/>
    </row>
    <row r="34" spans="2:8" ht="24.95" customHeight="1" x14ac:dyDescent="0.2">
      <c r="B34" s="82" t="s">
        <v>66</v>
      </c>
      <c r="C34" s="26">
        <v>46300</v>
      </c>
      <c r="D34" s="26">
        <v>35858</v>
      </c>
      <c r="E34" s="26">
        <v>34139</v>
      </c>
      <c r="F34" s="27">
        <v>3121</v>
      </c>
      <c r="G34" s="28">
        <f>SUM(C34:F34)</f>
        <v>119418</v>
      </c>
      <c r="H34" s="145"/>
    </row>
    <row r="35" spans="2:8" ht="24.95" customHeight="1" x14ac:dyDescent="0.2">
      <c r="B35" s="82" t="s">
        <v>67</v>
      </c>
      <c r="C35" s="26">
        <v>864</v>
      </c>
      <c r="D35" s="26">
        <v>1100</v>
      </c>
      <c r="E35" s="26">
        <v>894</v>
      </c>
      <c r="F35" s="27">
        <v>90</v>
      </c>
      <c r="G35" s="28">
        <f>SUM(C35:F35)</f>
        <v>2948</v>
      </c>
      <c r="H35" s="145"/>
    </row>
    <row r="36" spans="2:8" ht="24.95" customHeight="1" x14ac:dyDescent="0.2">
      <c r="B36" s="78" t="s">
        <v>68</v>
      </c>
      <c r="C36" s="66">
        <f>SUM(C37+C38)</f>
        <v>8350</v>
      </c>
      <c r="D36" s="66">
        <f>SUM(D37+D38)</f>
        <v>7258</v>
      </c>
      <c r="E36" s="66">
        <f>SUM(E37+E38)</f>
        <v>6989</v>
      </c>
      <c r="F36" s="233">
        <f>SUM(F37+F38)</f>
        <v>664</v>
      </c>
      <c r="G36" s="67">
        <f>SUM(G37+G38)</f>
        <v>23261</v>
      </c>
      <c r="H36" s="145"/>
    </row>
    <row r="37" spans="2:8" ht="24.95" customHeight="1" x14ac:dyDescent="0.2">
      <c r="B37" s="82" t="s">
        <v>69</v>
      </c>
      <c r="C37" s="26">
        <v>8054</v>
      </c>
      <c r="D37" s="26">
        <v>6882</v>
      </c>
      <c r="E37" s="26">
        <v>6683</v>
      </c>
      <c r="F37" s="27">
        <v>633</v>
      </c>
      <c r="G37" s="28">
        <f>SUM(C37:F37)</f>
        <v>22252</v>
      </c>
      <c r="H37" s="145"/>
    </row>
    <row r="38" spans="2:8" ht="24.95" customHeight="1" x14ac:dyDescent="0.2">
      <c r="B38" s="82" t="s">
        <v>70</v>
      </c>
      <c r="C38" s="26">
        <v>296</v>
      </c>
      <c r="D38" s="26">
        <v>376</v>
      </c>
      <c r="E38" s="26">
        <v>306</v>
      </c>
      <c r="F38" s="27">
        <v>31</v>
      </c>
      <c r="G38" s="28">
        <f>SUM(C38:F38)</f>
        <v>1009</v>
      </c>
      <c r="H38" s="145"/>
    </row>
    <row r="39" spans="2:8" ht="24.95" customHeight="1" x14ac:dyDescent="0.2">
      <c r="B39" s="78" t="s">
        <v>71</v>
      </c>
      <c r="C39" s="66">
        <f>SUM(C40+C41)</f>
        <v>64613</v>
      </c>
      <c r="D39" s="66">
        <f>SUM(D40+D41)</f>
        <v>5389</v>
      </c>
      <c r="E39" s="66">
        <f>SUM(E40+E41)</f>
        <v>7331</v>
      </c>
      <c r="F39" s="233">
        <f>SUM(F40+F41)</f>
        <v>2100</v>
      </c>
      <c r="G39" s="67">
        <f>SUM(G40+G41)</f>
        <v>79433</v>
      </c>
      <c r="H39" s="145"/>
    </row>
    <row r="40" spans="2:8" ht="24.95" customHeight="1" x14ac:dyDescent="0.2">
      <c r="B40" s="82" t="s">
        <v>72</v>
      </c>
      <c r="C40" s="26">
        <v>64613</v>
      </c>
      <c r="D40" s="26">
        <v>5389</v>
      </c>
      <c r="E40" s="26">
        <v>7331</v>
      </c>
      <c r="F40" s="27">
        <v>2100</v>
      </c>
      <c r="G40" s="187">
        <f>SUM(C40:F40)</f>
        <v>79433</v>
      </c>
      <c r="H40" s="145"/>
    </row>
    <row r="41" spans="2:8" ht="24.95" customHeight="1" x14ac:dyDescent="0.2">
      <c r="B41" s="82"/>
      <c r="C41" s="26"/>
      <c r="D41" s="26"/>
      <c r="E41" s="26"/>
      <c r="F41" s="27"/>
      <c r="G41" s="28"/>
      <c r="H41" s="145"/>
    </row>
    <row r="42" spans="2:8" ht="16.5" customHeight="1" x14ac:dyDescent="0.2">
      <c r="B42" s="78" t="s">
        <v>242</v>
      </c>
      <c r="C42" s="66">
        <v>14005</v>
      </c>
      <c r="D42" s="66"/>
      <c r="E42" s="79"/>
      <c r="F42" s="80"/>
      <c r="G42" s="81">
        <f>SUM(C42:F42)</f>
        <v>14005</v>
      </c>
      <c r="H42" s="145"/>
    </row>
    <row r="43" spans="2:8" ht="24.95" customHeight="1" x14ac:dyDescent="0.2">
      <c r="B43" s="78" t="s">
        <v>73</v>
      </c>
      <c r="C43" s="66">
        <v>6504</v>
      </c>
      <c r="D43" s="79"/>
      <c r="E43" s="79"/>
      <c r="F43" s="80"/>
      <c r="G43" s="81">
        <f>SUM(C43:F43)</f>
        <v>6504</v>
      </c>
      <c r="H43" s="145"/>
    </row>
    <row r="44" spans="2:8" ht="24.95" customHeight="1" x14ac:dyDescent="0.2">
      <c r="B44" s="78" t="s">
        <v>74</v>
      </c>
      <c r="C44" s="66">
        <f>SUM(C45+C46)</f>
        <v>2000</v>
      </c>
      <c r="D44" s="79"/>
      <c r="E44" s="79"/>
      <c r="F44" s="80"/>
      <c r="G44" s="81">
        <f>SUM(G45+G46)</f>
        <v>2000</v>
      </c>
      <c r="H44" s="145"/>
    </row>
    <row r="45" spans="2:8" ht="24.95" customHeight="1" x14ac:dyDescent="0.2">
      <c r="B45" s="82" t="s">
        <v>231</v>
      </c>
      <c r="C45" s="26">
        <v>2000</v>
      </c>
      <c r="D45" s="26"/>
      <c r="E45" s="26"/>
      <c r="F45" s="27"/>
      <c r="G45" s="28">
        <f t="shared" ref="G45:G51" si="4">SUM(C45:F45)</f>
        <v>2000</v>
      </c>
      <c r="H45" s="145"/>
    </row>
    <row r="46" spans="2:8" ht="24.95" customHeight="1" x14ac:dyDescent="0.2">
      <c r="B46" s="82" t="s">
        <v>229</v>
      </c>
      <c r="C46" s="26"/>
      <c r="D46" s="26"/>
      <c r="E46" s="26"/>
      <c r="F46" s="27"/>
      <c r="G46" s="28">
        <f t="shared" si="4"/>
        <v>0</v>
      </c>
      <c r="H46" s="145"/>
    </row>
    <row r="47" spans="2:8" ht="24.95" customHeight="1" thickBot="1" x14ac:dyDescent="0.25">
      <c r="B47" s="40" t="s">
        <v>75</v>
      </c>
      <c r="C47" s="83">
        <f>SUM(C33+C36+C39+C42+C43+C44)</f>
        <v>142636</v>
      </c>
      <c r="D47" s="83">
        <f>SUM(D33+D36+D39+D42+D43+D44)</f>
        <v>49605</v>
      </c>
      <c r="E47" s="83">
        <f>SUM(E33+E36+E39+E42+E43+E44)</f>
        <v>49353</v>
      </c>
      <c r="F47" s="84">
        <f>SUM(F33+F36+F39+F42+F43+F44)</f>
        <v>5975</v>
      </c>
      <c r="G47" s="85">
        <f t="shared" si="4"/>
        <v>247569</v>
      </c>
      <c r="H47" s="145"/>
    </row>
    <row r="48" spans="2:8" ht="33" customHeight="1" thickTop="1" x14ac:dyDescent="0.2">
      <c r="B48" s="86" t="s">
        <v>76</v>
      </c>
      <c r="C48" s="214">
        <f>D15</f>
        <v>49628</v>
      </c>
      <c r="D48" s="87"/>
      <c r="E48" s="87"/>
      <c r="F48" s="88"/>
      <c r="G48" s="89">
        <f t="shared" si="4"/>
        <v>49628</v>
      </c>
      <c r="H48" s="145"/>
    </row>
    <row r="49" spans="2:8" ht="24.95" customHeight="1" x14ac:dyDescent="0.2">
      <c r="B49" s="90" t="s">
        <v>77</v>
      </c>
      <c r="C49" s="91">
        <f>F15</f>
        <v>5807</v>
      </c>
      <c r="D49" s="92"/>
      <c r="E49" s="92"/>
      <c r="F49" s="93"/>
      <c r="G49" s="94">
        <f t="shared" si="4"/>
        <v>5807</v>
      </c>
      <c r="H49" s="145"/>
    </row>
    <row r="50" spans="2:8" ht="24.95" customHeight="1" x14ac:dyDescent="0.2">
      <c r="B50" s="95" t="s">
        <v>78</v>
      </c>
      <c r="C50" s="37">
        <f>E15</f>
        <v>49304</v>
      </c>
      <c r="D50" s="96"/>
      <c r="E50" s="96"/>
      <c r="F50" s="97"/>
      <c r="G50" s="94">
        <f t="shared" si="4"/>
        <v>49304</v>
      </c>
      <c r="H50" s="145"/>
    </row>
    <row r="51" spans="2:8" ht="24.95" customHeight="1" thickBot="1" x14ac:dyDescent="0.25">
      <c r="B51" s="98" t="s">
        <v>79</v>
      </c>
      <c r="C51" s="189">
        <f>SUM(C48:C50)</f>
        <v>104739</v>
      </c>
      <c r="D51" s="215">
        <f>SUM(D48:D50)</f>
        <v>0</v>
      </c>
      <c r="E51" s="215">
        <f>SUM(E48:E50)</f>
        <v>0</v>
      </c>
      <c r="F51" s="216">
        <f>SUM(F48:F50)</f>
        <v>0</v>
      </c>
      <c r="G51" s="217">
        <f t="shared" si="4"/>
        <v>104739</v>
      </c>
      <c r="H51" s="145"/>
    </row>
    <row r="52" spans="2:8" ht="24.95" customHeight="1" thickTop="1" x14ac:dyDescent="0.2">
      <c r="B52" s="99" t="s">
        <v>80</v>
      </c>
      <c r="C52" s="100">
        <f>SUM(C47+C51)</f>
        <v>247375</v>
      </c>
      <c r="D52" s="101">
        <f>SUM(D47+D51)</f>
        <v>49605</v>
      </c>
      <c r="E52" s="101">
        <f>SUM(E47+E51)</f>
        <v>49353</v>
      </c>
      <c r="F52" s="102">
        <f>SUM(F47+F51)</f>
        <v>5975</v>
      </c>
      <c r="G52" s="103">
        <f>SUM(G47)</f>
        <v>247569</v>
      </c>
      <c r="H52" s="145"/>
    </row>
    <row r="53" spans="2:8" ht="24.95" customHeight="1" x14ac:dyDescent="0.2">
      <c r="B53" s="25" t="s">
        <v>81</v>
      </c>
      <c r="C53" s="26"/>
      <c r="D53" s="26"/>
      <c r="E53" s="26"/>
      <c r="F53" s="27"/>
      <c r="G53" s="28"/>
      <c r="H53" s="145"/>
    </row>
    <row r="54" spans="2:8" ht="24.95" customHeight="1" x14ac:dyDescent="0.2">
      <c r="B54" s="104" t="s">
        <v>82</v>
      </c>
      <c r="C54" s="258">
        <v>476141</v>
      </c>
      <c r="D54" s="79">
        <v>300</v>
      </c>
      <c r="E54" s="79">
        <v>300</v>
      </c>
      <c r="F54" s="80">
        <v>150</v>
      </c>
      <c r="G54" s="81">
        <f>SUM(C54:F54)</f>
        <v>476891</v>
      </c>
      <c r="H54" s="145"/>
    </row>
    <row r="55" spans="2:8" ht="24.95" customHeight="1" x14ac:dyDescent="0.2">
      <c r="B55" s="104" t="s">
        <v>83</v>
      </c>
      <c r="C55" s="79">
        <v>128066</v>
      </c>
      <c r="D55" s="79"/>
      <c r="E55" s="79"/>
      <c r="F55" s="80"/>
      <c r="G55" s="105">
        <f>SUM(C55:F55)</f>
        <v>128066</v>
      </c>
      <c r="H55" s="145"/>
    </row>
    <row r="56" spans="2:8" ht="24.95" customHeight="1" x14ac:dyDescent="0.2">
      <c r="B56" s="78" t="s">
        <v>84</v>
      </c>
      <c r="C56" s="79"/>
      <c r="D56" s="79"/>
      <c r="E56" s="79"/>
      <c r="F56" s="80"/>
      <c r="G56" s="105">
        <f t="shared" ref="G56:G61" si="5">SUM(C56:F56)</f>
        <v>0</v>
      </c>
      <c r="H56" s="145"/>
    </row>
    <row r="57" spans="2:8" ht="24.95" customHeight="1" x14ac:dyDescent="0.2">
      <c r="B57" s="58" t="s">
        <v>85</v>
      </c>
      <c r="C57" s="106">
        <f>SUM(C54:C56)</f>
        <v>604207</v>
      </c>
      <c r="D57" s="106">
        <f>SUM(D54:D56)</f>
        <v>300</v>
      </c>
      <c r="E57" s="106">
        <f>SUM(E54:E56)</f>
        <v>300</v>
      </c>
      <c r="F57" s="107">
        <f>SUM(F54:F56)</f>
        <v>150</v>
      </c>
      <c r="G57" s="105">
        <f t="shared" si="5"/>
        <v>604957</v>
      </c>
      <c r="H57" s="145"/>
    </row>
    <row r="58" spans="2:8" ht="30.75" customHeight="1" x14ac:dyDescent="0.2">
      <c r="B58" s="33" t="s">
        <v>228</v>
      </c>
      <c r="C58" s="91">
        <v>6444</v>
      </c>
      <c r="D58" s="91"/>
      <c r="E58" s="91"/>
      <c r="F58" s="108"/>
      <c r="G58" s="109">
        <f t="shared" si="5"/>
        <v>6444</v>
      </c>
    </row>
    <row r="59" spans="2:8" ht="20.100000000000001" customHeight="1" x14ac:dyDescent="0.2">
      <c r="B59" s="211"/>
      <c r="C59" s="110"/>
      <c r="D59" s="110"/>
      <c r="E59" s="110"/>
      <c r="F59" s="111"/>
      <c r="G59" s="109">
        <f t="shared" si="5"/>
        <v>0</v>
      </c>
    </row>
    <row r="60" spans="2:8" ht="13.5" customHeight="1" x14ac:dyDescent="0.2">
      <c r="B60" s="112" t="s">
        <v>230</v>
      </c>
      <c r="C60" s="106">
        <f>SUM(C58:C59)</f>
        <v>6444</v>
      </c>
      <c r="D60" s="106">
        <f t="shared" ref="D60:G60" si="6">SUM(D58:D59)</f>
        <v>0</v>
      </c>
      <c r="E60" s="106">
        <f t="shared" si="6"/>
        <v>0</v>
      </c>
      <c r="F60" s="106">
        <f t="shared" si="6"/>
        <v>0</v>
      </c>
      <c r="G60" s="106">
        <f t="shared" si="6"/>
        <v>6444</v>
      </c>
    </row>
    <row r="61" spans="2:8" ht="24.95" customHeight="1" x14ac:dyDescent="0.2">
      <c r="B61" s="33"/>
      <c r="C61" s="34"/>
      <c r="D61" s="71"/>
      <c r="E61" s="71"/>
      <c r="F61" s="72"/>
      <c r="G61" s="109">
        <f t="shared" si="5"/>
        <v>0</v>
      </c>
      <c r="H61" s="9"/>
    </row>
    <row r="62" spans="2:8" ht="15" customHeight="1" x14ac:dyDescent="0.2">
      <c r="B62" s="68" t="s">
        <v>86</v>
      </c>
      <c r="C62" s="69">
        <f>C52+C57+C60</f>
        <v>858026</v>
      </c>
      <c r="D62" s="114">
        <f t="shared" ref="D62:G62" si="7">D52+D57+D60</f>
        <v>49905</v>
      </c>
      <c r="E62" s="114">
        <f t="shared" si="7"/>
        <v>49653</v>
      </c>
      <c r="F62" s="114">
        <f t="shared" si="7"/>
        <v>6125</v>
      </c>
      <c r="G62" s="69">
        <f t="shared" si="7"/>
        <v>858970</v>
      </c>
    </row>
    <row r="63" spans="2:8" ht="24.95" customHeight="1" x14ac:dyDescent="0.2">
      <c r="B63" s="113"/>
      <c r="C63" s="71"/>
      <c r="D63" s="71"/>
      <c r="E63" s="71"/>
      <c r="F63" s="72"/>
      <c r="G63" s="71"/>
    </row>
    <row r="64" spans="2:8" ht="24.95" customHeight="1" x14ac:dyDescent="0.2">
      <c r="B64" s="115"/>
      <c r="C64" s="115"/>
      <c r="D64" s="115"/>
      <c r="E64" s="115"/>
      <c r="F64" s="115"/>
      <c r="G64" s="116"/>
    </row>
    <row r="65" spans="2:7" ht="24.95" customHeight="1" x14ac:dyDescent="0.2">
      <c r="B65" s="117" t="s">
        <v>87</v>
      </c>
      <c r="C65" s="118">
        <v>9</v>
      </c>
      <c r="D65" s="118">
        <v>9</v>
      </c>
      <c r="E65" s="118">
        <v>10</v>
      </c>
      <c r="F65" s="119">
        <v>1</v>
      </c>
      <c r="G65" s="120">
        <f>SUM(C65:F65)</f>
        <v>29</v>
      </c>
    </row>
    <row r="66" spans="2:7" ht="24.95" customHeight="1" x14ac:dyDescent="0.2">
      <c r="B66" s="121" t="s">
        <v>88</v>
      </c>
      <c r="C66" s="122">
        <v>8</v>
      </c>
      <c r="D66" s="122">
        <v>8</v>
      </c>
      <c r="E66" s="122">
        <v>10</v>
      </c>
      <c r="F66" s="123">
        <v>1</v>
      </c>
      <c r="G66" s="124">
        <f>SUM(C66:F66)</f>
        <v>27</v>
      </c>
    </row>
    <row r="67" spans="2:7" ht="24.95" customHeight="1" x14ac:dyDescent="0.2">
      <c r="B67" s="117" t="s">
        <v>199</v>
      </c>
      <c r="C67" s="118">
        <v>9</v>
      </c>
      <c r="D67" s="118">
        <v>9</v>
      </c>
      <c r="E67" s="118">
        <v>10</v>
      </c>
      <c r="F67" s="125">
        <v>1</v>
      </c>
      <c r="G67" s="126">
        <f>SUM(C67:F67)</f>
        <v>29</v>
      </c>
    </row>
    <row r="68" spans="2:7" ht="24.95" customHeight="1" x14ac:dyDescent="0.2">
      <c r="B68" s="121" t="s">
        <v>88</v>
      </c>
      <c r="C68" s="122">
        <v>8</v>
      </c>
      <c r="D68" s="122">
        <v>8</v>
      </c>
      <c r="E68" s="122">
        <v>10</v>
      </c>
      <c r="F68" s="127">
        <v>1</v>
      </c>
      <c r="G68" s="128">
        <f>SUM(C68:F68)</f>
        <v>27</v>
      </c>
    </row>
    <row r="69" spans="2:7" ht="24.95" customHeight="1" x14ac:dyDescent="0.2">
      <c r="B69" s="117" t="s">
        <v>89</v>
      </c>
      <c r="C69" s="118">
        <v>55</v>
      </c>
      <c r="D69" s="118">
        <v>0</v>
      </c>
      <c r="E69" s="118">
        <v>0</v>
      </c>
      <c r="F69" s="119">
        <v>0</v>
      </c>
      <c r="G69" s="120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M1" sqref="M1:N1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4" ht="15" x14ac:dyDescent="0.2">
      <c r="M1" s="293"/>
      <c r="N1" s="293"/>
    </row>
    <row r="2" spans="1:14" ht="15" x14ac:dyDescent="0.25">
      <c r="A2" s="294" t="s">
        <v>442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4" ht="25.15" customHeight="1" x14ac:dyDescent="0.3">
      <c r="B3" s="295" t="s">
        <v>254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N3" s="2">
        <f>SUM(M4:M44)</f>
        <v>178305610</v>
      </c>
    </row>
    <row r="4" spans="1:14" ht="25.15" customHeight="1" x14ac:dyDescent="0.25">
      <c r="B4" s="296" t="s">
        <v>0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3">
        <f>SUM(L5:L41)</f>
        <v>178305610</v>
      </c>
    </row>
    <row r="5" spans="1:14" ht="25.15" customHeight="1" x14ac:dyDescent="0.25">
      <c r="A5" s="4" t="s">
        <v>1</v>
      </c>
      <c r="B5" s="297" t="s">
        <v>209</v>
      </c>
      <c r="C5" s="298"/>
      <c r="D5" s="298"/>
      <c r="E5" s="298"/>
      <c r="F5" s="298"/>
      <c r="G5" s="298"/>
      <c r="H5" s="298"/>
      <c r="I5" s="298"/>
      <c r="J5" s="298"/>
      <c r="K5" s="206"/>
      <c r="L5" s="192">
        <f>SUM(J6:J15)</f>
        <v>79792975</v>
      </c>
    </row>
    <row r="6" spans="1:14" ht="25.15" customHeight="1" x14ac:dyDescent="0.25">
      <c r="A6" s="1" t="s">
        <v>212</v>
      </c>
      <c r="B6" s="292" t="s">
        <v>293</v>
      </c>
      <c r="C6" s="292"/>
      <c r="D6" s="292"/>
      <c r="E6" s="292"/>
      <c r="F6" s="292"/>
      <c r="G6" s="292"/>
      <c r="H6" s="292"/>
      <c r="I6" s="292"/>
      <c r="J6" s="12">
        <v>30777600</v>
      </c>
      <c r="K6" s="299"/>
      <c r="L6" s="208"/>
    </row>
    <row r="7" spans="1:14" ht="25.15" customHeight="1" x14ac:dyDescent="0.25">
      <c r="A7" s="1" t="s">
        <v>212</v>
      </c>
      <c r="B7" s="292" t="s">
        <v>3</v>
      </c>
      <c r="C7" s="292"/>
      <c r="D7" s="292"/>
      <c r="E7" s="292"/>
      <c r="F7" s="292"/>
      <c r="G7" s="292"/>
      <c r="H7" s="292"/>
      <c r="I7" s="292"/>
      <c r="J7" s="12">
        <f>SUM(I8:I12)</f>
        <v>27660896</v>
      </c>
      <c r="K7" s="300"/>
      <c r="L7" s="208"/>
    </row>
    <row r="8" spans="1:14" ht="25.15" customHeight="1" x14ac:dyDescent="0.25">
      <c r="B8" s="7" t="s">
        <v>4</v>
      </c>
      <c r="C8" s="301" t="s">
        <v>235</v>
      </c>
      <c r="D8" s="301"/>
      <c r="E8" s="301"/>
      <c r="F8" s="301"/>
      <c r="G8" s="301"/>
      <c r="H8" s="301"/>
      <c r="I8" s="198">
        <v>5938490</v>
      </c>
      <c r="J8" s="201"/>
      <c r="K8" s="300"/>
      <c r="L8" s="208"/>
    </row>
    <row r="9" spans="1:14" ht="25.15" customHeight="1" x14ac:dyDescent="0.25">
      <c r="B9" s="7" t="s">
        <v>5</v>
      </c>
      <c r="C9" s="302" t="s">
        <v>294</v>
      </c>
      <c r="D9" s="302"/>
      <c r="E9" s="302"/>
      <c r="F9" s="302"/>
      <c r="G9" s="302"/>
      <c r="H9" s="302"/>
      <c r="I9" s="198">
        <v>15616000</v>
      </c>
      <c r="J9" s="201"/>
      <c r="K9" s="300"/>
      <c r="L9" s="208"/>
    </row>
    <row r="10" spans="1:14" ht="25.15" customHeight="1" x14ac:dyDescent="0.25">
      <c r="B10" s="7" t="s">
        <v>6</v>
      </c>
      <c r="C10" s="301" t="s">
        <v>295</v>
      </c>
      <c r="D10" s="301"/>
      <c r="E10" s="301"/>
      <c r="F10" s="301"/>
      <c r="G10" s="301"/>
      <c r="H10" s="301"/>
      <c r="I10" s="198">
        <v>1309896</v>
      </c>
      <c r="J10" s="201"/>
      <c r="K10" s="300"/>
      <c r="L10" s="208"/>
    </row>
    <row r="11" spans="1:14" ht="25.15" customHeight="1" x14ac:dyDescent="0.25">
      <c r="B11" s="7" t="s">
        <v>7</v>
      </c>
      <c r="C11" s="302" t="s">
        <v>236</v>
      </c>
      <c r="D11" s="302"/>
      <c r="E11" s="302"/>
      <c r="F11" s="302"/>
      <c r="G11" s="302"/>
      <c r="H11" s="302"/>
      <c r="I11" s="198">
        <v>4796510</v>
      </c>
      <c r="J11" s="201"/>
      <c r="K11" s="300"/>
      <c r="L11" s="208"/>
    </row>
    <row r="12" spans="1:14" ht="25.15" customHeight="1" x14ac:dyDescent="0.25">
      <c r="B12" s="7" t="s">
        <v>11</v>
      </c>
      <c r="C12" s="301" t="s">
        <v>296</v>
      </c>
      <c r="D12" s="301"/>
      <c r="E12" s="301"/>
      <c r="F12" s="301"/>
      <c r="G12" s="301"/>
      <c r="H12" s="301"/>
      <c r="I12" s="198"/>
      <c r="J12" s="199">
        <v>813450</v>
      </c>
      <c r="K12" s="300"/>
      <c r="L12" s="208"/>
    </row>
    <row r="13" spans="1:14" ht="25.15" customHeight="1" x14ac:dyDescent="0.25">
      <c r="A13" s="1" t="s">
        <v>212</v>
      </c>
      <c r="B13" s="303" t="s">
        <v>255</v>
      </c>
      <c r="C13" s="303"/>
      <c r="D13" s="303"/>
      <c r="E13" s="303"/>
      <c r="F13" s="303"/>
      <c r="G13" s="303"/>
      <c r="H13" s="303"/>
      <c r="I13" s="303"/>
      <c r="J13" s="12">
        <v>6374700</v>
      </c>
      <c r="K13" s="300"/>
      <c r="L13" s="208"/>
    </row>
    <row r="14" spans="1:14" ht="25.15" customHeight="1" x14ac:dyDescent="0.25">
      <c r="B14" s="303" t="s">
        <v>298</v>
      </c>
      <c r="C14" s="303"/>
      <c r="D14" s="303"/>
      <c r="E14" s="303"/>
      <c r="F14" s="303"/>
      <c r="G14" s="303"/>
      <c r="H14" s="303"/>
      <c r="I14" s="303"/>
      <c r="J14" s="12">
        <v>13125329</v>
      </c>
      <c r="K14" s="210"/>
      <c r="L14" s="208"/>
    </row>
    <row r="15" spans="1:14" ht="25.15" customHeight="1" x14ac:dyDescent="0.25">
      <c r="A15" s="1" t="s">
        <v>212</v>
      </c>
      <c r="B15" s="292" t="s">
        <v>424</v>
      </c>
      <c r="C15" s="292"/>
      <c r="D15" s="292"/>
      <c r="E15" s="292"/>
      <c r="F15" s="292"/>
      <c r="G15" s="292"/>
      <c r="H15" s="292"/>
      <c r="I15" s="292"/>
      <c r="J15" s="12">
        <v>1041000</v>
      </c>
      <c r="K15" s="210"/>
      <c r="L15" s="208"/>
    </row>
    <row r="16" spans="1:14" ht="25.15" customHeight="1" x14ac:dyDescent="0.25">
      <c r="A16" s="4" t="s">
        <v>8</v>
      </c>
      <c r="B16" s="297" t="s">
        <v>262</v>
      </c>
      <c r="C16" s="304"/>
      <c r="D16" s="304"/>
      <c r="E16" s="304"/>
      <c r="F16" s="304"/>
      <c r="G16" s="304"/>
      <c r="H16" s="304"/>
      <c r="I16" s="304"/>
      <c r="J16" s="304"/>
      <c r="K16" s="304"/>
      <c r="L16" s="5">
        <f>SUM(J17:J18)</f>
        <v>49652735</v>
      </c>
    </row>
    <row r="17" spans="1:12" ht="25.15" customHeight="1" x14ac:dyDescent="0.2">
      <c r="A17" s="1" t="s">
        <v>213</v>
      </c>
      <c r="B17" s="292" t="s">
        <v>297</v>
      </c>
      <c r="C17" s="292"/>
      <c r="D17" s="292"/>
      <c r="E17" s="292"/>
      <c r="F17" s="292"/>
      <c r="G17" s="292"/>
      <c r="H17" s="292"/>
      <c r="I17" s="292"/>
      <c r="J17" s="6">
        <v>43062268</v>
      </c>
      <c r="K17" s="191"/>
      <c r="L17" s="208"/>
    </row>
    <row r="18" spans="1:12" ht="25.15" customHeight="1" x14ac:dyDescent="0.2">
      <c r="A18" s="1" t="s">
        <v>213</v>
      </c>
      <c r="B18" s="292" t="s">
        <v>237</v>
      </c>
      <c r="C18" s="292"/>
      <c r="D18" s="292"/>
      <c r="E18" s="292"/>
      <c r="F18" s="292"/>
      <c r="G18" s="292"/>
      <c r="H18" s="292"/>
      <c r="I18" s="292"/>
      <c r="J18" s="6">
        <v>6590467</v>
      </c>
      <c r="K18" s="191"/>
      <c r="L18" s="208"/>
    </row>
    <row r="19" spans="1:12" ht="25.15" customHeight="1" x14ac:dyDescent="0.25">
      <c r="B19" s="209"/>
      <c r="C19" s="209"/>
      <c r="D19" s="209"/>
      <c r="E19" s="209"/>
      <c r="F19" s="209"/>
      <c r="G19" s="209"/>
      <c r="H19" s="209"/>
      <c r="I19" s="191"/>
      <c r="J19" s="6"/>
      <c r="K19" s="191"/>
      <c r="L19" s="208"/>
    </row>
    <row r="20" spans="1:12" ht="35.1" customHeight="1" x14ac:dyDescent="0.25">
      <c r="A20" s="4" t="s">
        <v>9</v>
      </c>
      <c r="B20" s="305" t="s">
        <v>216</v>
      </c>
      <c r="C20" s="306"/>
      <c r="D20" s="306"/>
      <c r="E20" s="306"/>
      <c r="F20" s="306"/>
      <c r="G20" s="306"/>
      <c r="H20" s="306"/>
      <c r="I20" s="306"/>
      <c r="J20" s="306"/>
      <c r="K20" s="306"/>
      <c r="L20" s="5">
        <f>SUM(J21:J30)</f>
        <v>46003090</v>
      </c>
    </row>
    <row r="21" spans="1:12" ht="25.15" customHeight="1" x14ac:dyDescent="0.25">
      <c r="A21" s="1" t="s">
        <v>214</v>
      </c>
      <c r="B21" s="303" t="s">
        <v>299</v>
      </c>
      <c r="C21" s="303"/>
      <c r="D21" s="303"/>
      <c r="E21" s="303"/>
      <c r="F21" s="303"/>
      <c r="G21" s="303"/>
      <c r="H21" s="303"/>
      <c r="I21" s="303"/>
      <c r="J21" s="12">
        <v>19600000</v>
      </c>
      <c r="K21" s="191"/>
      <c r="L21" s="178"/>
    </row>
    <row r="22" spans="1:12" ht="25.15" customHeight="1" x14ac:dyDescent="0.2">
      <c r="A22" s="1" t="s">
        <v>214</v>
      </c>
      <c r="B22" s="303" t="s">
        <v>10</v>
      </c>
      <c r="C22" s="303"/>
      <c r="D22" s="303"/>
      <c r="E22" s="303"/>
      <c r="F22" s="303"/>
      <c r="G22" s="303"/>
      <c r="H22" s="303"/>
      <c r="I22" s="303"/>
      <c r="J22" s="6">
        <f>SUM(I23:I26)</f>
        <v>26403090</v>
      </c>
      <c r="K22" s="191"/>
      <c r="L22" s="208"/>
    </row>
    <row r="23" spans="1:12" ht="25.15" customHeight="1" x14ac:dyDescent="0.25">
      <c r="B23" s="7" t="s">
        <v>4</v>
      </c>
      <c r="C23" s="301" t="s">
        <v>300</v>
      </c>
      <c r="D23" s="301"/>
      <c r="E23" s="301"/>
      <c r="F23" s="301"/>
      <c r="G23" s="301"/>
      <c r="H23" s="301"/>
      <c r="I23" s="200">
        <v>3400000</v>
      </c>
      <c r="J23" s="6"/>
      <c r="K23" s="191"/>
      <c r="L23" s="208"/>
    </row>
    <row r="24" spans="1:12" ht="25.15" customHeight="1" x14ac:dyDescent="0.25">
      <c r="B24" s="7" t="s">
        <v>5</v>
      </c>
      <c r="C24" s="302" t="s">
        <v>301</v>
      </c>
      <c r="D24" s="302"/>
      <c r="E24" s="302"/>
      <c r="F24" s="302"/>
      <c r="G24" s="302"/>
      <c r="H24" s="302"/>
      <c r="I24" s="200">
        <v>664320</v>
      </c>
      <c r="J24" s="191"/>
      <c r="K24" s="191"/>
      <c r="L24" s="208"/>
    </row>
    <row r="25" spans="1:12" ht="25.15" customHeight="1" x14ac:dyDescent="0.25">
      <c r="B25" s="7" t="s">
        <v>6</v>
      </c>
      <c r="C25" s="302" t="s">
        <v>302</v>
      </c>
      <c r="D25" s="302"/>
      <c r="E25" s="302"/>
      <c r="F25" s="302"/>
      <c r="G25" s="302"/>
      <c r="H25" s="302"/>
      <c r="I25" s="200">
        <v>685000</v>
      </c>
      <c r="J25" s="191"/>
      <c r="K25" s="191"/>
      <c r="L25" s="208"/>
    </row>
    <row r="26" spans="1:12" ht="25.15" customHeight="1" x14ac:dyDescent="0.25">
      <c r="B26" s="7" t="s">
        <v>7</v>
      </c>
      <c r="C26" s="301" t="s">
        <v>303</v>
      </c>
      <c r="D26" s="301"/>
      <c r="E26" s="301"/>
      <c r="F26" s="301"/>
      <c r="G26" s="301"/>
      <c r="H26" s="301"/>
      <c r="I26" s="200">
        <f>SUM(H27:H28)</f>
        <v>21653770</v>
      </c>
      <c r="J26" s="191"/>
      <c r="K26" s="191"/>
      <c r="L26" s="208"/>
    </row>
    <row r="27" spans="1:12" ht="25.15" customHeight="1" x14ac:dyDescent="0.25">
      <c r="B27" s="7"/>
      <c r="C27" s="301" t="s">
        <v>259</v>
      </c>
      <c r="D27" s="307"/>
      <c r="E27" s="307"/>
      <c r="F27" s="307"/>
      <c r="G27" s="307"/>
      <c r="H27" s="220">
        <v>20602120</v>
      </c>
      <c r="I27" s="200"/>
      <c r="J27" s="191"/>
      <c r="K27" s="191"/>
      <c r="L27" s="218"/>
    </row>
    <row r="28" spans="1:12" ht="25.15" customHeight="1" x14ac:dyDescent="0.25">
      <c r="B28" s="7"/>
      <c r="C28" s="301" t="s">
        <v>260</v>
      </c>
      <c r="D28" s="307"/>
      <c r="E28" s="307"/>
      <c r="F28" s="307"/>
      <c r="G28" s="307"/>
      <c r="H28" s="220">
        <v>1051650</v>
      </c>
      <c r="I28" s="200"/>
      <c r="J28" s="191"/>
      <c r="K28" s="191"/>
      <c r="L28" s="218"/>
    </row>
    <row r="29" spans="1:12" ht="25.15" hidden="1" customHeight="1" x14ac:dyDescent="0.25">
      <c r="B29" s="7"/>
      <c r="C29" s="301"/>
      <c r="D29" s="307"/>
      <c r="E29" s="307"/>
      <c r="F29" s="307"/>
      <c r="G29" s="307"/>
      <c r="H29" s="219"/>
      <c r="I29" s="200"/>
      <c r="J29" s="191"/>
      <c r="K29" s="191"/>
      <c r="L29" s="218"/>
    </row>
    <row r="30" spans="1:12" ht="25.15" hidden="1" customHeight="1" x14ac:dyDescent="0.25">
      <c r="A30" s="1" t="s">
        <v>214</v>
      </c>
      <c r="B30" s="303" t="s">
        <v>217</v>
      </c>
      <c r="C30" s="303"/>
      <c r="D30" s="303"/>
      <c r="E30" s="303"/>
      <c r="F30" s="303"/>
      <c r="G30" s="303"/>
      <c r="H30" s="303"/>
      <c r="I30" s="303"/>
      <c r="J30" s="12"/>
      <c r="K30" s="191"/>
      <c r="L30" s="208"/>
    </row>
    <row r="31" spans="1:12" ht="25.15" customHeight="1" x14ac:dyDescent="0.2">
      <c r="B31" s="207"/>
      <c r="C31" s="207"/>
      <c r="D31" s="207"/>
      <c r="E31" s="207"/>
      <c r="F31" s="207"/>
      <c r="G31" s="207"/>
      <c r="H31" s="207"/>
      <c r="I31" s="207"/>
      <c r="J31" s="6"/>
      <c r="K31" s="208"/>
      <c r="L31" s="208"/>
    </row>
    <row r="32" spans="1:12" ht="25.15" customHeight="1" x14ac:dyDescent="0.25">
      <c r="A32" s="4" t="s">
        <v>215</v>
      </c>
      <c r="B32" s="297" t="s">
        <v>304</v>
      </c>
      <c r="C32" s="298"/>
      <c r="D32" s="298"/>
      <c r="E32" s="298"/>
      <c r="F32" s="298"/>
      <c r="G32" s="298"/>
      <c r="H32" s="298"/>
      <c r="I32" s="298"/>
      <c r="J32" s="298"/>
      <c r="K32" s="298"/>
      <c r="L32" s="192">
        <v>2856810</v>
      </c>
    </row>
    <row r="33" spans="1:16" ht="25.15" customHeight="1" x14ac:dyDescent="0.25">
      <c r="A33" s="193"/>
      <c r="B33" s="194"/>
      <c r="C33" s="195"/>
      <c r="D33" s="195"/>
      <c r="E33" s="195"/>
      <c r="F33" s="195"/>
      <c r="G33" s="195"/>
      <c r="H33" s="195"/>
      <c r="I33" s="195"/>
      <c r="J33" s="195"/>
      <c r="K33" s="195"/>
      <c r="L33" s="196"/>
    </row>
    <row r="34" spans="1:16" ht="25.15" customHeight="1" x14ac:dyDescent="0.25">
      <c r="A34" s="4" t="s">
        <v>263</v>
      </c>
      <c r="B34" s="297" t="s">
        <v>210</v>
      </c>
      <c r="C34" s="298"/>
      <c r="D34" s="298"/>
      <c r="E34" s="298"/>
      <c r="F34" s="298"/>
      <c r="G34" s="298"/>
      <c r="H34" s="298"/>
      <c r="I34" s="298"/>
      <c r="J34" s="298"/>
      <c r="K34" s="298"/>
      <c r="L34" s="192">
        <f>SUM(I35:I40)</f>
        <v>0</v>
      </c>
    </row>
    <row r="35" spans="1:16" ht="25.15" hidden="1" customHeight="1" x14ac:dyDescent="0.25">
      <c r="A35" s="193"/>
      <c r="B35" s="7" t="s">
        <v>4</v>
      </c>
      <c r="C35" s="302" t="s">
        <v>256</v>
      </c>
      <c r="D35" s="302"/>
      <c r="E35" s="302"/>
      <c r="F35" s="302"/>
      <c r="G35" s="302"/>
      <c r="H35" s="302"/>
      <c r="I35" s="8">
        <v>0</v>
      </c>
      <c r="J35" s="195"/>
      <c r="K35" s="195"/>
      <c r="L35" s="197"/>
    </row>
    <row r="36" spans="1:16" ht="25.15" hidden="1" customHeight="1" x14ac:dyDescent="0.25">
      <c r="A36" s="193"/>
      <c r="B36" s="7" t="s">
        <v>5</v>
      </c>
      <c r="C36" s="302" t="s">
        <v>257</v>
      </c>
      <c r="D36" s="302"/>
      <c r="E36" s="302"/>
      <c r="F36" s="302"/>
      <c r="G36" s="302"/>
      <c r="H36" s="302"/>
      <c r="I36" s="198">
        <v>0</v>
      </c>
      <c r="J36" s="195"/>
      <c r="K36" s="195"/>
      <c r="L36" s="197"/>
    </row>
    <row r="37" spans="1:16" ht="25.15" hidden="1" customHeight="1" x14ac:dyDescent="0.25">
      <c r="A37" s="193"/>
      <c r="B37" s="7" t="s">
        <v>6</v>
      </c>
      <c r="C37" s="302" t="s">
        <v>258</v>
      </c>
      <c r="D37" s="302"/>
      <c r="E37" s="302"/>
      <c r="F37" s="302"/>
      <c r="G37" s="302"/>
      <c r="H37" s="302"/>
      <c r="I37" s="198">
        <v>0</v>
      </c>
      <c r="J37" s="195"/>
      <c r="K37" s="195"/>
      <c r="L37" s="197"/>
    </row>
    <row r="38" spans="1:16" ht="25.15" hidden="1" customHeight="1" x14ac:dyDescent="0.25">
      <c r="A38" s="193"/>
      <c r="B38" s="7"/>
      <c r="C38" s="302"/>
      <c r="D38" s="302"/>
      <c r="E38" s="302"/>
      <c r="F38" s="302"/>
      <c r="G38" s="302"/>
      <c r="H38" s="302"/>
      <c r="I38" s="8"/>
      <c r="J38" s="195"/>
      <c r="K38" s="195"/>
      <c r="L38" s="197"/>
    </row>
    <row r="39" spans="1:16" ht="25.15" hidden="1" customHeight="1" x14ac:dyDescent="0.25">
      <c r="A39" s="193"/>
      <c r="B39" s="7"/>
      <c r="C39" s="302"/>
      <c r="D39" s="302"/>
      <c r="E39" s="302"/>
      <c r="F39" s="302"/>
      <c r="G39" s="302"/>
      <c r="H39" s="302"/>
      <c r="I39" s="8"/>
      <c r="J39" s="195"/>
      <c r="K39" s="195"/>
      <c r="L39" s="197"/>
    </row>
    <row r="40" spans="1:16" ht="25.15" hidden="1" customHeight="1" x14ac:dyDescent="0.25">
      <c r="A40" s="193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7"/>
    </row>
    <row r="41" spans="1:16" ht="25.15" customHeight="1" x14ac:dyDescent="0.25">
      <c r="A41" s="4" t="s">
        <v>305</v>
      </c>
      <c r="B41" s="297" t="s">
        <v>204</v>
      </c>
      <c r="C41" s="298"/>
      <c r="D41" s="298"/>
      <c r="E41" s="298"/>
      <c r="F41" s="298"/>
      <c r="G41" s="298"/>
      <c r="H41" s="298"/>
      <c r="I41" s="298"/>
      <c r="J41" s="298"/>
      <c r="K41" s="298"/>
      <c r="L41" s="5">
        <f>SUM(I42:I43)</f>
        <v>0</v>
      </c>
    </row>
    <row r="42" spans="1:16" ht="25.35" hidden="1" customHeight="1" x14ac:dyDescent="0.25">
      <c r="B42" s="7" t="s">
        <v>4</v>
      </c>
      <c r="C42" s="302"/>
      <c r="D42" s="302"/>
      <c r="E42" s="302"/>
      <c r="F42" s="302"/>
      <c r="G42" s="302"/>
      <c r="H42" s="302"/>
      <c r="I42" s="8"/>
      <c r="J42" s="6"/>
      <c r="K42" s="208"/>
      <c r="L42" s="208"/>
    </row>
    <row r="43" spans="1:16" ht="25.35" hidden="1" customHeight="1" x14ac:dyDescent="0.25">
      <c r="B43" s="7" t="s">
        <v>5</v>
      </c>
      <c r="C43" s="302"/>
      <c r="D43" s="302"/>
      <c r="E43" s="302"/>
      <c r="F43" s="302"/>
      <c r="G43" s="302"/>
      <c r="H43" s="302"/>
      <c r="I43" s="8"/>
      <c r="J43" s="6"/>
      <c r="K43" s="208"/>
      <c r="L43" s="208"/>
    </row>
    <row r="44" spans="1:16" ht="25.35" hidden="1" customHeight="1" x14ac:dyDescent="0.25">
      <c r="B44" s="7" t="s">
        <v>6</v>
      </c>
      <c r="C44" s="302"/>
      <c r="D44" s="302"/>
      <c r="E44" s="302"/>
      <c r="F44" s="302"/>
      <c r="G44" s="302"/>
      <c r="H44" s="302"/>
      <c r="I44" s="8"/>
    </row>
    <row r="45" spans="1:16" ht="25.35" customHeight="1" thickBo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</sheetData>
  <mergeCells count="41">
    <mergeCell ref="B41:K41"/>
    <mergeCell ref="C42:H42"/>
    <mergeCell ref="C43:H43"/>
    <mergeCell ref="C44:H44"/>
    <mergeCell ref="B34:K34"/>
    <mergeCell ref="C35:H35"/>
    <mergeCell ref="C36:H36"/>
    <mergeCell ref="C37:H37"/>
    <mergeCell ref="C38:H38"/>
    <mergeCell ref="C39:H39"/>
    <mergeCell ref="B32:K32"/>
    <mergeCell ref="B16:K16"/>
    <mergeCell ref="B17:I17"/>
    <mergeCell ref="B18:I18"/>
    <mergeCell ref="B20:K20"/>
    <mergeCell ref="B21:I21"/>
    <mergeCell ref="B22:I22"/>
    <mergeCell ref="C23:H23"/>
    <mergeCell ref="C24:H24"/>
    <mergeCell ref="C25:H25"/>
    <mergeCell ref="C26:H26"/>
    <mergeCell ref="B30:I30"/>
    <mergeCell ref="C27:G27"/>
    <mergeCell ref="C28:G28"/>
    <mergeCell ref="C29:G29"/>
    <mergeCell ref="B15:I15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</mergeCells>
  <printOptions horizontalCentered="1" verticalCentered="1"/>
  <pageMargins left="0" right="0" top="0.98425196850393704" bottom="0.59055118110236227" header="0.51181102362204722" footer="0.11811023622047245"/>
  <pageSetup paperSize="9" scale="5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308" t="s">
        <v>441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22" ht="26.25" x14ac:dyDescent="0.4">
      <c r="B3" s="310" t="s">
        <v>179</v>
      </c>
      <c r="C3" s="310"/>
      <c r="D3" s="310"/>
      <c r="E3" s="310"/>
      <c r="F3" s="310"/>
      <c r="G3" s="310"/>
      <c r="H3" s="310"/>
      <c r="I3" s="310"/>
      <c r="J3" s="310"/>
      <c r="K3" s="310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</row>
    <row r="4" spans="1:22" ht="25.5" customHeight="1" x14ac:dyDescent="0.3">
      <c r="B4" s="312" t="s">
        <v>261</v>
      </c>
      <c r="C4" s="312"/>
      <c r="D4" s="312"/>
      <c r="E4" s="312"/>
      <c r="F4" s="312"/>
      <c r="G4" s="312"/>
      <c r="H4" s="312"/>
      <c r="I4" s="312"/>
      <c r="J4" s="312"/>
      <c r="K4" s="312"/>
    </row>
    <row r="5" spans="1:22" ht="24.95" customHeight="1" x14ac:dyDescent="0.25">
      <c r="A5" s="11" t="s">
        <v>1</v>
      </c>
      <c r="B5" s="313" t="s">
        <v>13</v>
      </c>
      <c r="C5" s="313"/>
      <c r="D5" s="313"/>
      <c r="E5" s="313"/>
      <c r="F5" s="313"/>
      <c r="G5" s="313"/>
      <c r="H5" s="313"/>
      <c r="I5" s="313"/>
      <c r="J5" s="12">
        <f>SUM(I6:I11)</f>
        <v>178305610</v>
      </c>
    </row>
    <row r="6" spans="1:22" ht="24.95" customHeight="1" x14ac:dyDescent="0.2">
      <c r="B6" s="13">
        <v>1</v>
      </c>
      <c r="C6" s="303" t="s">
        <v>2</v>
      </c>
      <c r="D6" s="303"/>
      <c r="E6" s="303"/>
      <c r="F6" s="303"/>
      <c r="G6" s="303"/>
      <c r="H6" s="303"/>
      <c r="I6" s="14">
        <v>79792975</v>
      </c>
    </row>
    <row r="7" spans="1:22" ht="24.95" customHeight="1" x14ac:dyDescent="0.2">
      <c r="B7" s="13">
        <v>2</v>
      </c>
      <c r="C7" s="303" t="s">
        <v>14</v>
      </c>
      <c r="D7" s="303"/>
      <c r="E7" s="303"/>
      <c r="F7" s="303"/>
      <c r="G7" s="303"/>
      <c r="H7" s="303"/>
      <c r="I7" s="14">
        <v>49652735</v>
      </c>
    </row>
    <row r="8" spans="1:22" ht="24.95" customHeight="1" x14ac:dyDescent="0.2">
      <c r="B8" s="13">
        <v>3</v>
      </c>
      <c r="C8" s="303" t="s">
        <v>15</v>
      </c>
      <c r="D8" s="303"/>
      <c r="E8" s="303"/>
      <c r="F8" s="303"/>
      <c r="G8" s="303"/>
      <c r="H8" s="303"/>
      <c r="I8" s="14">
        <v>46003090</v>
      </c>
      <c r="J8" s="145"/>
    </row>
    <row r="9" spans="1:22" ht="24.95" customHeight="1" x14ac:dyDescent="0.2">
      <c r="B9" s="13">
        <v>4</v>
      </c>
      <c r="C9" s="303" t="s">
        <v>16</v>
      </c>
      <c r="D9" s="303"/>
      <c r="E9" s="303"/>
      <c r="F9" s="303"/>
      <c r="G9" s="303"/>
      <c r="H9" s="303"/>
      <c r="I9" s="14">
        <v>2856810</v>
      </c>
      <c r="J9" s="145"/>
    </row>
    <row r="10" spans="1:22" ht="24.95" customHeight="1" x14ac:dyDescent="0.2">
      <c r="B10" s="13">
        <v>5</v>
      </c>
      <c r="C10" s="303" t="s">
        <v>423</v>
      </c>
      <c r="D10" s="303"/>
      <c r="E10" s="303"/>
      <c r="F10" s="303"/>
      <c r="G10" s="303"/>
      <c r="H10" s="303"/>
      <c r="I10" s="14">
        <v>0</v>
      </c>
      <c r="J10" s="145"/>
    </row>
    <row r="11" spans="1:22" ht="24.95" customHeight="1" x14ac:dyDescent="0.2">
      <c r="B11" s="13">
        <v>6</v>
      </c>
      <c r="C11" s="303" t="s">
        <v>204</v>
      </c>
      <c r="D11" s="303"/>
      <c r="E11" s="303"/>
      <c r="F11" s="303"/>
      <c r="G11" s="303"/>
      <c r="H11" s="303"/>
      <c r="I11" s="14">
        <v>0</v>
      </c>
      <c r="J11" s="145"/>
    </row>
    <row r="12" spans="1:22" ht="24.95" customHeight="1" x14ac:dyDescent="0.25">
      <c r="A12" s="11" t="s">
        <v>8</v>
      </c>
      <c r="B12" s="313" t="s">
        <v>17</v>
      </c>
      <c r="C12" s="313"/>
      <c r="D12" s="313"/>
      <c r="E12" s="313"/>
      <c r="F12" s="313"/>
      <c r="G12" s="313"/>
      <c r="H12" s="313"/>
      <c r="I12" s="313"/>
      <c r="J12" s="12">
        <f>SUM(I13:I18)</f>
        <v>10466000</v>
      </c>
    </row>
    <row r="13" spans="1:22" ht="24.95" customHeight="1" x14ac:dyDescent="0.2">
      <c r="B13" s="13">
        <v>1</v>
      </c>
      <c r="C13" s="303" t="s">
        <v>18</v>
      </c>
      <c r="D13" s="303"/>
      <c r="E13" s="303"/>
      <c r="F13" s="303"/>
      <c r="G13" s="303"/>
      <c r="H13" s="303"/>
      <c r="I13" s="14">
        <v>5000000</v>
      </c>
      <c r="J13" s="145"/>
    </row>
    <row r="14" spans="1:22" ht="24.95" customHeight="1" x14ac:dyDescent="0.2">
      <c r="B14" s="13">
        <v>2</v>
      </c>
      <c r="C14" s="303" t="s">
        <v>219</v>
      </c>
      <c r="D14" s="303"/>
      <c r="E14" s="303"/>
      <c r="F14" s="303"/>
      <c r="G14" s="303"/>
      <c r="H14" s="303"/>
      <c r="I14" s="14">
        <v>5466000</v>
      </c>
      <c r="J14" s="145"/>
    </row>
    <row r="15" spans="1:22" ht="24.95" hidden="1" customHeight="1" x14ac:dyDescent="0.2">
      <c r="B15" s="13">
        <v>3</v>
      </c>
      <c r="C15" s="303"/>
      <c r="D15" s="303"/>
      <c r="E15" s="303"/>
      <c r="F15" s="303"/>
      <c r="G15" s="303"/>
      <c r="H15" s="303"/>
      <c r="I15" s="14"/>
      <c r="J15" s="145"/>
    </row>
    <row r="16" spans="1:22" ht="24.95" hidden="1" customHeight="1" x14ac:dyDescent="0.2">
      <c r="B16" s="13">
        <v>4</v>
      </c>
      <c r="C16" s="303"/>
      <c r="D16" s="303"/>
      <c r="E16" s="303"/>
      <c r="F16" s="303"/>
      <c r="G16" s="303"/>
      <c r="H16" s="303"/>
      <c r="I16" s="14"/>
      <c r="J16" s="145"/>
    </row>
    <row r="17" spans="1:10" ht="24.95" hidden="1" customHeight="1" x14ac:dyDescent="0.2">
      <c r="B17" s="13">
        <v>5</v>
      </c>
      <c r="C17" s="303"/>
      <c r="D17" s="303"/>
      <c r="E17" s="303"/>
      <c r="F17" s="303"/>
      <c r="G17" s="303"/>
      <c r="H17" s="303"/>
      <c r="I17" s="14"/>
      <c r="J17" s="145"/>
    </row>
    <row r="18" spans="1:10" ht="24.95" hidden="1" customHeight="1" x14ac:dyDescent="0.2">
      <c r="B18" s="13">
        <v>6</v>
      </c>
      <c r="C18" s="303"/>
      <c r="D18" s="303"/>
      <c r="E18" s="303"/>
      <c r="F18" s="303"/>
      <c r="G18" s="303"/>
      <c r="H18" s="303"/>
      <c r="I18" s="14"/>
      <c r="J18" s="145"/>
    </row>
    <row r="19" spans="1:10" ht="24.95" customHeight="1" x14ac:dyDescent="0.25">
      <c r="A19" s="11" t="s">
        <v>9</v>
      </c>
      <c r="B19" s="313" t="s">
        <v>19</v>
      </c>
      <c r="C19" s="313"/>
      <c r="D19" s="313"/>
      <c r="E19" s="313"/>
      <c r="F19" s="313"/>
      <c r="G19" s="313"/>
      <c r="H19" s="313"/>
      <c r="I19" s="313"/>
      <c r="J19" s="12">
        <f>SUM(I20:I24)</f>
        <v>37700000</v>
      </c>
    </row>
    <row r="20" spans="1:10" ht="24.95" customHeight="1" x14ac:dyDescent="0.2">
      <c r="B20" s="13">
        <v>1</v>
      </c>
      <c r="C20" s="303" t="s">
        <v>20</v>
      </c>
      <c r="D20" s="303"/>
      <c r="E20" s="303"/>
      <c r="F20" s="303"/>
      <c r="G20" s="303"/>
      <c r="H20" s="303"/>
      <c r="I20" s="14">
        <v>4400000</v>
      </c>
      <c r="J20" s="145"/>
    </row>
    <row r="21" spans="1:10" ht="24.95" customHeight="1" x14ac:dyDescent="0.2">
      <c r="B21" s="13">
        <v>2</v>
      </c>
      <c r="C21" s="303" t="s">
        <v>21</v>
      </c>
      <c r="D21" s="303"/>
      <c r="E21" s="303"/>
      <c r="F21" s="303"/>
      <c r="G21" s="303"/>
      <c r="H21" s="303"/>
      <c r="I21" s="14">
        <v>33000000</v>
      </c>
      <c r="J21" s="145"/>
    </row>
    <row r="22" spans="1:10" ht="24.95" customHeight="1" x14ac:dyDescent="0.2">
      <c r="B22" s="13">
        <v>3</v>
      </c>
      <c r="C22" s="303" t="s">
        <v>22</v>
      </c>
      <c r="D22" s="303"/>
      <c r="E22" s="303"/>
      <c r="F22" s="303"/>
      <c r="G22" s="303"/>
      <c r="H22" s="303"/>
      <c r="I22" s="14">
        <v>100000</v>
      </c>
      <c r="J22" s="145"/>
    </row>
    <row r="23" spans="1:10" ht="24.95" customHeight="1" x14ac:dyDescent="0.2">
      <c r="B23" s="13">
        <v>4</v>
      </c>
      <c r="C23" s="303" t="s">
        <v>23</v>
      </c>
      <c r="D23" s="303"/>
      <c r="E23" s="303"/>
      <c r="F23" s="303"/>
      <c r="G23" s="303"/>
      <c r="H23" s="303"/>
      <c r="I23" s="14">
        <v>150000</v>
      </c>
      <c r="J23" s="145"/>
    </row>
    <row r="24" spans="1:10" ht="24.95" customHeight="1" x14ac:dyDescent="0.2">
      <c r="B24" s="13">
        <v>5</v>
      </c>
      <c r="C24" s="303" t="s">
        <v>24</v>
      </c>
      <c r="D24" s="303"/>
      <c r="E24" s="303"/>
      <c r="F24" s="303"/>
      <c r="G24" s="303"/>
      <c r="H24" s="303"/>
      <c r="I24" s="14">
        <v>50000</v>
      </c>
      <c r="J24" s="145"/>
    </row>
    <row r="25" spans="1:10" ht="24.95" customHeight="1" x14ac:dyDescent="0.25">
      <c r="A25" s="11" t="s">
        <v>12</v>
      </c>
      <c r="B25" s="313" t="s">
        <v>25</v>
      </c>
      <c r="C25" s="313"/>
      <c r="D25" s="313"/>
      <c r="E25" s="313"/>
      <c r="F25" s="313"/>
      <c r="G25" s="313"/>
      <c r="H25" s="313"/>
      <c r="I25" s="313"/>
      <c r="J25" s="12">
        <f>SUM(I26:I36)</f>
        <v>11823000</v>
      </c>
    </row>
    <row r="26" spans="1:10" ht="24.95" customHeight="1" x14ac:dyDescent="0.2">
      <c r="B26" s="13">
        <v>1</v>
      </c>
      <c r="C26" s="303" t="s">
        <v>26</v>
      </c>
      <c r="D26" s="303"/>
      <c r="E26" s="303"/>
      <c r="F26" s="303"/>
      <c r="G26" s="303"/>
      <c r="H26" s="303"/>
      <c r="I26" s="14">
        <v>300000</v>
      </c>
      <c r="J26" s="145"/>
    </row>
    <row r="27" spans="1:10" ht="24.95" customHeight="1" x14ac:dyDescent="0.2">
      <c r="B27" s="13">
        <v>2</v>
      </c>
      <c r="C27" s="303" t="s">
        <v>27</v>
      </c>
      <c r="D27" s="303"/>
      <c r="E27" s="303"/>
      <c r="F27" s="303"/>
      <c r="G27" s="303"/>
      <c r="H27" s="303"/>
      <c r="I27" s="14">
        <v>5420000</v>
      </c>
      <c r="J27" s="145"/>
    </row>
    <row r="28" spans="1:10" ht="24.95" customHeight="1" x14ac:dyDescent="0.2">
      <c r="B28" s="13">
        <v>3</v>
      </c>
      <c r="C28" s="303" t="s">
        <v>28</v>
      </c>
      <c r="D28" s="303"/>
      <c r="E28" s="303"/>
      <c r="F28" s="303"/>
      <c r="G28" s="303"/>
      <c r="H28" s="303"/>
      <c r="I28" s="14">
        <v>1250000</v>
      </c>
      <c r="J28" s="145"/>
    </row>
    <row r="29" spans="1:10" ht="24.95" customHeight="1" x14ac:dyDescent="0.2">
      <c r="B29" s="13">
        <v>4</v>
      </c>
      <c r="C29" s="303" t="s">
        <v>29</v>
      </c>
      <c r="D29" s="303"/>
      <c r="E29" s="303"/>
      <c r="F29" s="303"/>
      <c r="G29" s="303"/>
      <c r="H29" s="303"/>
      <c r="I29" s="14">
        <v>0</v>
      </c>
      <c r="J29" s="145"/>
    </row>
    <row r="30" spans="1:10" ht="24.95" customHeight="1" x14ac:dyDescent="0.2">
      <c r="B30" s="13">
        <v>5</v>
      </c>
      <c r="C30" s="303" t="s">
        <v>30</v>
      </c>
      <c r="D30" s="303"/>
      <c r="E30" s="303"/>
      <c r="F30" s="303"/>
      <c r="G30" s="303"/>
      <c r="H30" s="303"/>
      <c r="I30" s="14">
        <f>SUM(H31:H34)</f>
        <v>3668000</v>
      </c>
      <c r="J30" s="145"/>
    </row>
    <row r="31" spans="1:10" ht="24.95" customHeight="1" x14ac:dyDescent="0.2">
      <c r="B31" s="13"/>
      <c r="C31" s="179" t="s">
        <v>4</v>
      </c>
      <c r="D31" s="303" t="s">
        <v>31</v>
      </c>
      <c r="E31" s="303"/>
      <c r="F31" s="303"/>
      <c r="G31" s="303"/>
      <c r="H31" s="15">
        <v>1890000</v>
      </c>
      <c r="I31" s="14"/>
      <c r="J31" s="145"/>
    </row>
    <row r="32" spans="1:10" ht="24.95" customHeight="1" x14ac:dyDescent="0.2">
      <c r="B32" s="13"/>
      <c r="C32" s="179" t="s">
        <v>5</v>
      </c>
      <c r="D32" s="303" t="s">
        <v>200</v>
      </c>
      <c r="E32" s="303"/>
      <c r="F32" s="303"/>
      <c r="G32" s="303"/>
      <c r="H32" s="15">
        <v>1578000</v>
      </c>
      <c r="I32" s="14"/>
      <c r="J32" s="145"/>
    </row>
    <row r="33" spans="1:10" ht="24.95" customHeight="1" x14ac:dyDescent="0.2">
      <c r="B33" s="13"/>
      <c r="C33" s="179" t="s">
        <v>6</v>
      </c>
      <c r="D33" s="303" t="s">
        <v>201</v>
      </c>
      <c r="E33" s="303"/>
      <c r="F33" s="303"/>
      <c r="G33" s="303"/>
      <c r="H33" s="15">
        <v>200000</v>
      </c>
      <c r="I33" s="14"/>
      <c r="J33" s="145"/>
    </row>
    <row r="34" spans="1:10" ht="24.95" customHeight="1" x14ac:dyDescent="0.2">
      <c r="B34" s="13"/>
      <c r="C34" s="179"/>
      <c r="D34" s="303"/>
      <c r="E34" s="303"/>
      <c r="F34" s="303"/>
      <c r="G34" s="303"/>
      <c r="H34" s="15"/>
      <c r="I34" s="14"/>
      <c r="J34" s="145"/>
    </row>
    <row r="35" spans="1:10" ht="24.95" customHeight="1" x14ac:dyDescent="0.2">
      <c r="B35" s="13">
        <v>6</v>
      </c>
      <c r="C35" s="303" t="s">
        <v>32</v>
      </c>
      <c r="D35" s="303"/>
      <c r="E35" s="303"/>
      <c r="F35" s="303"/>
      <c r="G35" s="303"/>
      <c r="H35" s="303"/>
      <c r="I35" s="14">
        <v>1085000</v>
      </c>
      <c r="J35" s="145"/>
    </row>
    <row r="36" spans="1:10" ht="24.95" customHeight="1" x14ac:dyDescent="0.2">
      <c r="B36" s="13">
        <v>7</v>
      </c>
      <c r="C36" s="303" t="s">
        <v>33</v>
      </c>
      <c r="D36" s="303"/>
      <c r="E36" s="303"/>
      <c r="F36" s="303"/>
      <c r="G36" s="303"/>
      <c r="H36" s="303"/>
      <c r="I36" s="14">
        <v>100000</v>
      </c>
      <c r="J36" s="145"/>
    </row>
    <row r="37" spans="1:10" ht="24.95" hidden="1" customHeight="1" x14ac:dyDescent="0.2">
      <c r="B37" s="13">
        <v>8</v>
      </c>
      <c r="C37" s="303" t="s">
        <v>34</v>
      </c>
      <c r="D37" s="303"/>
      <c r="E37" s="303"/>
      <c r="F37" s="303"/>
      <c r="G37" s="303"/>
      <c r="H37" s="303"/>
      <c r="I37" s="14">
        <v>0</v>
      </c>
      <c r="J37" s="145"/>
    </row>
    <row r="38" spans="1:10" ht="24.95" customHeight="1" x14ac:dyDescent="0.2">
      <c r="B38" s="145"/>
      <c r="C38" s="145"/>
      <c r="D38" s="145"/>
      <c r="E38" s="145"/>
      <c r="F38" s="145"/>
      <c r="G38" s="145"/>
      <c r="H38" s="145"/>
      <c r="I38" s="14"/>
      <c r="J38" s="145"/>
    </row>
    <row r="39" spans="1:10" ht="24.95" customHeight="1" x14ac:dyDescent="0.2">
      <c r="B39" s="145"/>
      <c r="C39" s="145"/>
      <c r="D39" s="145"/>
      <c r="E39" s="145"/>
      <c r="F39" s="145"/>
      <c r="G39" s="145"/>
      <c r="H39" s="145"/>
      <c r="I39" s="14"/>
      <c r="J39" s="145"/>
    </row>
    <row r="40" spans="1:10" ht="24.95" customHeight="1" x14ac:dyDescent="0.25">
      <c r="A40" s="11" t="s">
        <v>35</v>
      </c>
      <c r="B40" s="313" t="s">
        <v>36</v>
      </c>
      <c r="C40" s="313"/>
      <c r="D40" s="313"/>
      <c r="E40" s="313"/>
      <c r="F40" s="313"/>
      <c r="G40" s="313"/>
      <c r="H40" s="313"/>
      <c r="I40" s="313"/>
      <c r="J40" s="12">
        <f>SUM(I41:I46)</f>
        <v>124239000</v>
      </c>
    </row>
    <row r="41" spans="1:10" ht="24.95" customHeight="1" x14ac:dyDescent="0.2">
      <c r="B41" s="13">
        <v>1</v>
      </c>
      <c r="C41" s="303" t="s">
        <v>307</v>
      </c>
      <c r="D41" s="303"/>
      <c r="E41" s="303"/>
      <c r="F41" s="303"/>
      <c r="G41" s="303"/>
      <c r="H41" s="303"/>
      <c r="I41" s="256">
        <v>109239000</v>
      </c>
      <c r="J41" s="145"/>
    </row>
    <row r="42" spans="1:10" ht="24.95" customHeight="1" x14ac:dyDescent="0.2">
      <c r="B42" s="13">
        <v>2</v>
      </c>
      <c r="C42" s="303" t="s">
        <v>308</v>
      </c>
      <c r="D42" s="303"/>
      <c r="E42" s="303"/>
      <c r="F42" s="303"/>
      <c r="G42" s="303"/>
      <c r="H42" s="303"/>
      <c r="I42" s="14">
        <v>15000000</v>
      </c>
      <c r="J42" s="145"/>
    </row>
    <row r="43" spans="1:10" ht="24.95" hidden="1" customHeight="1" x14ac:dyDescent="0.2">
      <c r="B43" s="13">
        <v>3</v>
      </c>
      <c r="C43" s="303"/>
      <c r="D43" s="303"/>
      <c r="E43" s="303"/>
      <c r="F43" s="303"/>
      <c r="G43" s="303"/>
      <c r="H43" s="303"/>
      <c r="I43" s="14"/>
      <c r="J43" s="145"/>
    </row>
    <row r="44" spans="1:10" ht="24.95" hidden="1" customHeight="1" x14ac:dyDescent="0.2">
      <c r="B44" s="13">
        <v>4</v>
      </c>
      <c r="C44" s="303"/>
      <c r="D44" s="303"/>
      <c r="E44" s="303"/>
      <c r="F44" s="303"/>
      <c r="G44" s="303"/>
      <c r="H44" s="303"/>
      <c r="I44" s="14"/>
      <c r="J44" s="145"/>
    </row>
    <row r="45" spans="1:10" ht="24.95" hidden="1" customHeight="1" x14ac:dyDescent="0.2">
      <c r="B45" s="13">
        <v>5</v>
      </c>
      <c r="C45" s="303"/>
      <c r="D45" s="303"/>
      <c r="E45" s="303"/>
      <c r="F45" s="303"/>
      <c r="G45" s="303"/>
      <c r="H45" s="303"/>
      <c r="I45" s="14">
        <v>0</v>
      </c>
      <c r="J45" s="145"/>
    </row>
    <row r="46" spans="1:10" ht="24.95" hidden="1" customHeight="1" x14ac:dyDescent="0.2">
      <c r="B46" s="13">
        <v>6</v>
      </c>
      <c r="C46" s="145"/>
      <c r="D46" s="145"/>
      <c r="E46" s="145"/>
      <c r="F46" s="145"/>
      <c r="G46" s="145"/>
      <c r="H46" s="145"/>
      <c r="I46" s="14">
        <v>0</v>
      </c>
      <c r="J46" s="145"/>
    </row>
    <row r="47" spans="1:10" ht="24.95" customHeight="1" x14ac:dyDescent="0.25">
      <c r="A47" s="11" t="s">
        <v>37</v>
      </c>
      <c r="B47" s="313" t="s">
        <v>38</v>
      </c>
      <c r="C47" s="313"/>
      <c r="D47" s="313"/>
      <c r="E47" s="313"/>
      <c r="F47" s="313"/>
      <c r="G47" s="313"/>
      <c r="H47" s="313"/>
      <c r="I47" s="313"/>
      <c r="J47" s="12">
        <f>SUM(I48:I50)</f>
        <v>6449000</v>
      </c>
    </row>
    <row r="48" spans="1:10" ht="24.95" customHeight="1" x14ac:dyDescent="0.2">
      <c r="B48" s="13">
        <v>1</v>
      </c>
      <c r="C48" s="303" t="s">
        <v>246</v>
      </c>
      <c r="D48" s="303"/>
      <c r="E48" s="303"/>
      <c r="F48" s="303"/>
      <c r="G48" s="303"/>
      <c r="H48" s="303"/>
      <c r="I48" s="14">
        <v>5249000</v>
      </c>
      <c r="J48" s="145"/>
    </row>
    <row r="49" spans="1:11" ht="24.95" customHeight="1" x14ac:dyDescent="0.2">
      <c r="B49" s="13">
        <v>2</v>
      </c>
      <c r="C49" s="303" t="s">
        <v>306</v>
      </c>
      <c r="D49" s="303"/>
      <c r="E49" s="303"/>
      <c r="F49" s="303"/>
      <c r="G49" s="303"/>
      <c r="H49" s="303"/>
      <c r="I49" s="14">
        <v>1200000</v>
      </c>
      <c r="J49" s="145"/>
    </row>
    <row r="50" spans="1:11" ht="24.95" customHeight="1" x14ac:dyDescent="0.2">
      <c r="B50" s="13">
        <v>3</v>
      </c>
      <c r="C50" s="303"/>
      <c r="D50" s="303"/>
      <c r="E50" s="303"/>
      <c r="F50" s="303"/>
      <c r="G50" s="303"/>
      <c r="H50" s="303"/>
      <c r="I50" s="14">
        <v>0</v>
      </c>
      <c r="J50" s="145"/>
    </row>
    <row r="51" spans="1:11" ht="24.95" customHeight="1" x14ac:dyDescent="0.2">
      <c r="B51" s="145"/>
      <c r="C51" s="145"/>
      <c r="D51" s="145"/>
      <c r="E51" s="145"/>
      <c r="F51" s="145"/>
      <c r="G51" s="145"/>
      <c r="H51" s="145"/>
      <c r="I51" s="145"/>
      <c r="J51" s="145"/>
    </row>
    <row r="52" spans="1:11" ht="24.95" customHeight="1" x14ac:dyDescent="0.25">
      <c r="A52" s="11" t="s">
        <v>39</v>
      </c>
      <c r="B52" s="313" t="s">
        <v>40</v>
      </c>
      <c r="C52" s="313"/>
      <c r="D52" s="313"/>
      <c r="E52" s="313"/>
      <c r="F52" s="313"/>
      <c r="G52" s="313"/>
      <c r="H52" s="313"/>
      <c r="I52" s="313"/>
      <c r="J52" s="12">
        <f>SUM(I53:I56)</f>
        <v>489043000</v>
      </c>
    </row>
    <row r="53" spans="1:11" ht="24.95" customHeight="1" x14ac:dyDescent="0.2">
      <c r="B53" s="13">
        <v>1</v>
      </c>
      <c r="C53" s="303" t="s">
        <v>222</v>
      </c>
      <c r="D53" s="303"/>
      <c r="E53" s="303"/>
      <c r="F53" s="303"/>
      <c r="G53" s="303"/>
      <c r="H53" s="303"/>
      <c r="I53" s="14">
        <v>489043000</v>
      </c>
      <c r="J53" s="145"/>
    </row>
    <row r="54" spans="1:11" ht="24.95" customHeight="1" x14ac:dyDescent="0.2">
      <c r="B54" s="13">
        <v>2</v>
      </c>
      <c r="C54" s="303"/>
      <c r="D54" s="303"/>
      <c r="E54" s="303"/>
      <c r="F54" s="303"/>
      <c r="G54" s="303"/>
      <c r="H54" s="303"/>
      <c r="I54" s="14"/>
      <c r="J54" s="145"/>
    </row>
    <row r="55" spans="1:11" ht="24.95" customHeight="1" x14ac:dyDescent="0.2">
      <c r="B55" s="13">
        <v>3</v>
      </c>
      <c r="C55" s="303"/>
      <c r="D55" s="303"/>
      <c r="E55" s="303"/>
      <c r="F55" s="303"/>
      <c r="G55" s="303"/>
      <c r="H55" s="303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314" t="s">
        <v>309</v>
      </c>
      <c r="B57" s="315"/>
      <c r="C57" s="315"/>
      <c r="D57" s="315"/>
      <c r="E57" s="315"/>
      <c r="F57" s="315"/>
      <c r="G57" s="315"/>
      <c r="H57" s="315"/>
      <c r="I57" s="315"/>
      <c r="J57" s="16">
        <f>SUM(J5:J56)</f>
        <v>858025610</v>
      </c>
      <c r="K57" s="180"/>
    </row>
    <row r="58" spans="1:11" ht="24.95" customHeight="1" x14ac:dyDescent="0.2">
      <c r="A58" s="303" t="s">
        <v>203</v>
      </c>
      <c r="B58" s="303"/>
      <c r="C58" s="303"/>
      <c r="D58" s="303"/>
      <c r="E58" s="303"/>
      <c r="F58" s="303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pane xSplit="2" ySplit="8" topLeftCell="C45" activePane="bottomRight" state="frozen"/>
      <selection pane="topRight" activeCell="C1" sqref="C1"/>
      <selection pane="bottomLeft" activeCell="A10" sqref="A10"/>
      <selection pane="bottomRight" activeCell="C1" sqref="C1:F1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ht="15.75" x14ac:dyDescent="0.25">
      <c r="C1" s="293" t="s">
        <v>440</v>
      </c>
      <c r="D1" s="267"/>
      <c r="E1" s="267"/>
      <c r="F1" s="267"/>
    </row>
    <row r="3" spans="1:6" x14ac:dyDescent="0.2">
      <c r="B3" s="340" t="s">
        <v>97</v>
      </c>
      <c r="C3" s="341"/>
      <c r="D3" s="341"/>
      <c r="E3" s="341"/>
      <c r="F3" s="341"/>
    </row>
    <row r="4" spans="1:6" ht="26.25" customHeight="1" thickBot="1" x14ac:dyDescent="0.3">
      <c r="A4" s="133"/>
      <c r="B4" s="341"/>
      <c r="C4" s="341"/>
      <c r="D4" s="341"/>
      <c r="E4" s="341"/>
      <c r="F4" s="341"/>
    </row>
    <row r="5" spans="1:6" ht="27.75" customHeight="1" x14ac:dyDescent="0.2">
      <c r="B5" s="332" t="s">
        <v>90</v>
      </c>
      <c r="C5" s="134" t="s">
        <v>267</v>
      </c>
      <c r="D5" s="332" t="s">
        <v>268</v>
      </c>
      <c r="E5" s="332" t="s">
        <v>269</v>
      </c>
      <c r="F5" s="332" t="s">
        <v>98</v>
      </c>
    </row>
    <row r="6" spans="1:6" ht="16.5" thickBot="1" x14ac:dyDescent="0.25">
      <c r="B6" s="333"/>
      <c r="C6" s="135" t="s">
        <v>99</v>
      </c>
      <c r="D6" s="333"/>
      <c r="E6" s="333"/>
      <c r="F6" s="333"/>
    </row>
    <row r="7" spans="1:6" ht="16.5" thickBot="1" x14ac:dyDescent="0.25">
      <c r="B7" s="320"/>
      <c r="C7" s="321"/>
      <c r="D7" s="321"/>
      <c r="E7" s="321"/>
      <c r="F7" s="322"/>
    </row>
    <row r="8" spans="1:6" ht="16.5" thickBot="1" x14ac:dyDescent="0.25">
      <c r="B8" s="320" t="s">
        <v>100</v>
      </c>
      <c r="C8" s="321"/>
      <c r="D8" s="321"/>
      <c r="E8" s="321"/>
      <c r="F8" s="322"/>
    </row>
    <row r="9" spans="1:6" ht="20.100000000000001" customHeight="1" thickBot="1" x14ac:dyDescent="0.25">
      <c r="B9" s="152" t="s">
        <v>101</v>
      </c>
      <c r="C9" s="156">
        <v>1</v>
      </c>
      <c r="D9" s="156">
        <v>0</v>
      </c>
      <c r="E9" s="156">
        <v>0</v>
      </c>
      <c r="F9" s="156">
        <f>C9+D9+E9</f>
        <v>1</v>
      </c>
    </row>
    <row r="10" spans="1:6" ht="20.100000000000001" customHeight="1" thickBot="1" x14ac:dyDescent="0.25">
      <c r="B10" s="152" t="s">
        <v>102</v>
      </c>
      <c r="C10" s="156">
        <v>2</v>
      </c>
      <c r="D10" s="156">
        <v>0</v>
      </c>
      <c r="E10" s="156">
        <v>0</v>
      </c>
      <c r="F10" s="156">
        <f t="shared" ref="F10:F18" si="0">C10+D10+E10</f>
        <v>2</v>
      </c>
    </row>
    <row r="11" spans="1:6" ht="20.100000000000001" customHeight="1" thickBot="1" x14ac:dyDescent="0.25">
      <c r="B11" s="152" t="s">
        <v>103</v>
      </c>
      <c r="C11" s="156">
        <v>1</v>
      </c>
      <c r="D11" s="156">
        <v>0</v>
      </c>
      <c r="E11" s="156">
        <v>0</v>
      </c>
      <c r="F11" s="156">
        <f t="shared" si="0"/>
        <v>1</v>
      </c>
    </row>
    <row r="12" spans="1:6" ht="20.100000000000001" customHeight="1" thickBot="1" x14ac:dyDescent="0.25">
      <c r="B12" s="152" t="s">
        <v>104</v>
      </c>
      <c r="C12" s="156">
        <v>1</v>
      </c>
      <c r="D12" s="156">
        <v>0</v>
      </c>
      <c r="E12" s="156">
        <v>0</v>
      </c>
      <c r="F12" s="156">
        <f t="shared" si="0"/>
        <v>1</v>
      </c>
    </row>
    <row r="13" spans="1:6" ht="20.100000000000001" customHeight="1" thickBot="1" x14ac:dyDescent="0.25">
      <c r="B13" s="152" t="s">
        <v>105</v>
      </c>
      <c r="C13" s="156">
        <v>1</v>
      </c>
      <c r="D13" s="156">
        <v>0</v>
      </c>
      <c r="E13" s="156">
        <v>0</v>
      </c>
      <c r="F13" s="156">
        <f t="shared" si="0"/>
        <v>1</v>
      </c>
    </row>
    <row r="14" spans="1:6" ht="20.100000000000001" customHeight="1" thickBot="1" x14ac:dyDescent="0.25">
      <c r="B14" s="152" t="s">
        <v>106</v>
      </c>
      <c r="C14" s="156">
        <v>0.5</v>
      </c>
      <c r="D14" s="156">
        <v>0</v>
      </c>
      <c r="E14" s="156">
        <v>0</v>
      </c>
      <c r="F14" s="156">
        <f t="shared" si="0"/>
        <v>0.5</v>
      </c>
    </row>
    <row r="15" spans="1:6" ht="20.100000000000001" customHeight="1" thickBot="1" x14ac:dyDescent="0.25">
      <c r="B15" s="152" t="s">
        <v>107</v>
      </c>
      <c r="C15" s="156">
        <v>0.5</v>
      </c>
      <c r="D15" s="156">
        <v>0</v>
      </c>
      <c r="E15" s="156">
        <v>0</v>
      </c>
      <c r="F15" s="156">
        <f t="shared" si="0"/>
        <v>0.5</v>
      </c>
    </row>
    <row r="16" spans="1:6" ht="20.100000000000001" customHeight="1" thickBot="1" x14ac:dyDescent="0.25">
      <c r="B16" s="152" t="s">
        <v>108</v>
      </c>
      <c r="C16" s="156">
        <v>1</v>
      </c>
      <c r="D16" s="156">
        <v>0</v>
      </c>
      <c r="E16" s="156">
        <v>0</v>
      </c>
      <c r="F16" s="156">
        <f t="shared" si="0"/>
        <v>1</v>
      </c>
    </row>
    <row r="17" spans="2:6" ht="36" customHeight="1" thickBot="1" x14ac:dyDescent="0.25">
      <c r="B17" s="152" t="s">
        <v>218</v>
      </c>
      <c r="C17" s="156">
        <v>1</v>
      </c>
      <c r="D17" s="156">
        <v>0</v>
      </c>
      <c r="E17" s="156">
        <v>0</v>
      </c>
      <c r="F17" s="156">
        <f t="shared" si="0"/>
        <v>1</v>
      </c>
    </row>
    <row r="18" spans="2:6" ht="20.100000000000001" customHeight="1" thickBot="1" x14ac:dyDescent="0.25">
      <c r="B18" s="152" t="s">
        <v>109</v>
      </c>
      <c r="C18" s="156"/>
      <c r="D18" s="156">
        <v>0</v>
      </c>
      <c r="E18" s="156">
        <v>0</v>
      </c>
      <c r="F18" s="156">
        <f t="shared" si="0"/>
        <v>0</v>
      </c>
    </row>
    <row r="19" spans="2:6" ht="33" customHeight="1" thickBot="1" x14ac:dyDescent="0.25">
      <c r="B19" s="152" t="s">
        <v>110</v>
      </c>
      <c r="C19" s="135">
        <f>SUM(C9:C18)</f>
        <v>9</v>
      </c>
      <c r="D19" s="135">
        <f>SUM(D9:D18)</f>
        <v>0</v>
      </c>
      <c r="E19" s="135">
        <f>SUM(E9:E18)</f>
        <v>0</v>
      </c>
      <c r="F19" s="153">
        <f>SUM(C19:E19)</f>
        <v>9</v>
      </c>
    </row>
    <row r="20" spans="2:6" ht="33.75" customHeight="1" thickBot="1" x14ac:dyDescent="0.25">
      <c r="B20" s="159" t="s">
        <v>111</v>
      </c>
      <c r="C20" s="163">
        <v>9</v>
      </c>
      <c r="D20" s="163">
        <v>0</v>
      </c>
      <c r="E20" s="163">
        <v>0</v>
      </c>
      <c r="F20" s="153">
        <f>SUM(C20:E20)</f>
        <v>9</v>
      </c>
    </row>
    <row r="21" spans="2:6" ht="20.100000000000001" customHeight="1" x14ac:dyDescent="0.2">
      <c r="B21" s="334" t="s">
        <v>112</v>
      </c>
      <c r="C21" s="332">
        <v>55</v>
      </c>
      <c r="D21" s="332">
        <v>0</v>
      </c>
      <c r="E21" s="332">
        <v>0</v>
      </c>
      <c r="F21" s="336">
        <f>SUM(C21:E22)</f>
        <v>55</v>
      </c>
    </row>
    <row r="22" spans="2:6" ht="12" customHeight="1" thickBot="1" x14ac:dyDescent="0.25">
      <c r="B22" s="335"/>
      <c r="C22" s="333"/>
      <c r="D22" s="333"/>
      <c r="E22" s="333"/>
      <c r="F22" s="337"/>
    </row>
    <row r="23" spans="2:6" ht="30" customHeight="1" thickBot="1" x14ac:dyDescent="0.25">
      <c r="B23" s="152" t="s">
        <v>113</v>
      </c>
      <c r="C23" s="135">
        <v>50</v>
      </c>
      <c r="D23" s="135">
        <v>0</v>
      </c>
      <c r="E23" s="135">
        <v>0</v>
      </c>
      <c r="F23" s="153">
        <f>SUM(C23:E23)</f>
        <v>50</v>
      </c>
    </row>
    <row r="24" spans="2:6" ht="20.100000000000001" customHeight="1" thickBot="1" x14ac:dyDescent="0.25">
      <c r="B24" s="320" t="s">
        <v>114</v>
      </c>
      <c r="C24" s="321"/>
      <c r="D24" s="321"/>
      <c r="E24" s="321"/>
      <c r="F24" s="322"/>
    </row>
    <row r="25" spans="2:6" ht="20.100000000000001" customHeight="1" x14ac:dyDescent="0.2">
      <c r="B25" s="164" t="s">
        <v>115</v>
      </c>
      <c r="C25" s="165">
        <v>8</v>
      </c>
      <c r="D25" s="165">
        <v>0</v>
      </c>
      <c r="E25" s="165">
        <v>0</v>
      </c>
      <c r="F25" s="154">
        <f>C25+D25+E25</f>
        <v>8</v>
      </c>
    </row>
    <row r="26" spans="2:6" ht="20.100000000000001" customHeight="1" thickBot="1" x14ac:dyDescent="0.25">
      <c r="B26" s="152" t="s">
        <v>116</v>
      </c>
      <c r="C26" s="155">
        <v>1</v>
      </c>
      <c r="D26" s="155">
        <v>0</v>
      </c>
      <c r="E26" s="155">
        <v>0</v>
      </c>
      <c r="F26" s="155">
        <f>C26+D26+E26</f>
        <v>1</v>
      </c>
    </row>
    <row r="27" spans="2:6" ht="20.100000000000001" customHeight="1" x14ac:dyDescent="0.2">
      <c r="B27" s="334" t="s">
        <v>117</v>
      </c>
      <c r="C27" s="336">
        <v>9</v>
      </c>
      <c r="D27" s="336">
        <v>0</v>
      </c>
      <c r="E27" s="336">
        <v>0</v>
      </c>
      <c r="F27" s="336">
        <f>SUM(C27:E28)</f>
        <v>9</v>
      </c>
    </row>
    <row r="28" spans="2:6" ht="20.100000000000001" customHeight="1" thickBot="1" x14ac:dyDescent="0.25">
      <c r="B28" s="335"/>
      <c r="C28" s="337"/>
      <c r="D28" s="337"/>
      <c r="E28" s="337"/>
      <c r="F28" s="337"/>
    </row>
    <row r="29" spans="2:6" ht="28.5" customHeight="1" thickBot="1" x14ac:dyDescent="0.25">
      <c r="B29" s="159" t="s">
        <v>118</v>
      </c>
      <c r="C29" s="166">
        <v>9</v>
      </c>
      <c r="D29" s="166">
        <v>0</v>
      </c>
      <c r="E29" s="166">
        <v>0</v>
      </c>
      <c r="F29" s="155">
        <f>C29+D29+E29</f>
        <v>9</v>
      </c>
    </row>
    <row r="30" spans="2:6" ht="33" customHeight="1" thickBot="1" x14ac:dyDescent="0.25">
      <c r="B30" s="152" t="s">
        <v>119</v>
      </c>
      <c r="C30" s="155">
        <v>0</v>
      </c>
      <c r="D30" s="155">
        <v>0</v>
      </c>
      <c r="E30" s="155">
        <v>0</v>
      </c>
      <c r="F30" s="155">
        <f>C30+D30+E30</f>
        <v>0</v>
      </c>
    </row>
    <row r="31" spans="2:6" ht="38.25" customHeight="1" thickBot="1" x14ac:dyDescent="0.25">
      <c r="B31" s="152" t="s">
        <v>120</v>
      </c>
      <c r="C31" s="155">
        <v>0</v>
      </c>
      <c r="D31" s="155">
        <v>0</v>
      </c>
      <c r="E31" s="155">
        <v>0</v>
      </c>
      <c r="F31" s="155">
        <f>C31+D31+E31</f>
        <v>0</v>
      </c>
    </row>
    <row r="32" spans="2:6" ht="20.100000000000001" customHeight="1" thickBot="1" x14ac:dyDescent="0.25">
      <c r="B32" s="320" t="s">
        <v>121</v>
      </c>
      <c r="C32" s="321"/>
      <c r="D32" s="321"/>
      <c r="E32" s="321"/>
      <c r="F32" s="322"/>
    </row>
    <row r="33" spans="2:6" ht="20.100000000000001" customHeight="1" x14ac:dyDescent="0.2">
      <c r="B33" s="167" t="s">
        <v>122</v>
      </c>
      <c r="C33" s="157">
        <v>1</v>
      </c>
      <c r="D33" s="157">
        <v>0</v>
      </c>
      <c r="E33" s="157">
        <v>0</v>
      </c>
      <c r="F33" s="154">
        <f>SUM(C33:E33)</f>
        <v>1</v>
      </c>
    </row>
    <row r="34" spans="2:6" ht="20.100000000000001" customHeight="1" thickBot="1" x14ac:dyDescent="0.25">
      <c r="B34" s="152" t="s">
        <v>123</v>
      </c>
      <c r="C34" s="155">
        <v>1</v>
      </c>
      <c r="D34" s="155">
        <v>0</v>
      </c>
      <c r="E34" s="155">
        <v>0</v>
      </c>
      <c r="F34" s="155">
        <f>SUM(C34:E34)</f>
        <v>1</v>
      </c>
    </row>
    <row r="35" spans="2:6" ht="20.100000000000001" customHeight="1" thickBot="1" x14ac:dyDescent="0.25">
      <c r="B35" s="159" t="s">
        <v>124</v>
      </c>
      <c r="C35" s="166">
        <v>1</v>
      </c>
      <c r="D35" s="166">
        <v>0</v>
      </c>
      <c r="E35" s="166">
        <v>0</v>
      </c>
      <c r="F35" s="166">
        <f>SUM(C35:E35)</f>
        <v>1</v>
      </c>
    </row>
    <row r="36" spans="2:6" ht="33" customHeight="1" thickBot="1" x14ac:dyDescent="0.25">
      <c r="B36" s="152" t="s">
        <v>125</v>
      </c>
      <c r="C36" s="155">
        <v>0</v>
      </c>
      <c r="D36" s="155">
        <v>0</v>
      </c>
      <c r="E36" s="155">
        <v>0</v>
      </c>
      <c r="F36" s="155">
        <f>SUM(C36:E36)</f>
        <v>0</v>
      </c>
    </row>
    <row r="37" spans="2:6" ht="34.5" customHeight="1" thickBot="1" x14ac:dyDescent="0.25">
      <c r="B37" s="152" t="s">
        <v>126</v>
      </c>
      <c r="C37" s="155">
        <v>0</v>
      </c>
      <c r="D37" s="155">
        <v>0</v>
      </c>
      <c r="E37" s="155">
        <v>0</v>
      </c>
      <c r="F37" s="155">
        <f>SUM(C37:E37)</f>
        <v>0</v>
      </c>
    </row>
    <row r="38" spans="2:6" ht="20.100000000000001" customHeight="1" thickBot="1" x14ac:dyDescent="0.25">
      <c r="B38" s="320" t="s">
        <v>127</v>
      </c>
      <c r="C38" s="321"/>
      <c r="D38" s="321"/>
      <c r="E38" s="321"/>
      <c r="F38" s="322"/>
    </row>
    <row r="39" spans="2:6" ht="20.100000000000001" customHeight="1" thickBot="1" x14ac:dyDescent="0.25">
      <c r="B39" s="152" t="s">
        <v>180</v>
      </c>
      <c r="C39" s="154">
        <v>7</v>
      </c>
      <c r="D39" s="154">
        <v>0</v>
      </c>
      <c r="E39" s="154">
        <v>0</v>
      </c>
      <c r="F39" s="168">
        <f>SUM(C39:E39)</f>
        <v>7</v>
      </c>
    </row>
    <row r="40" spans="2:6" ht="20.100000000000001" customHeight="1" thickBot="1" x14ac:dyDescent="0.25">
      <c r="B40" s="152" t="s">
        <v>128</v>
      </c>
      <c r="C40" s="155">
        <v>3</v>
      </c>
      <c r="D40" s="155">
        <v>0</v>
      </c>
      <c r="E40" s="155">
        <v>0</v>
      </c>
      <c r="F40" s="168">
        <f>SUM(C40:E40)</f>
        <v>3</v>
      </c>
    </row>
    <row r="41" spans="2:6" ht="20.100000000000001" customHeight="1" thickBot="1" x14ac:dyDescent="0.25">
      <c r="B41" s="152" t="s">
        <v>129</v>
      </c>
      <c r="C41" s="155">
        <v>0</v>
      </c>
      <c r="D41" s="155">
        <v>0</v>
      </c>
      <c r="E41" s="155">
        <v>0</v>
      </c>
      <c r="F41" s="168">
        <f>SUM(C41:E41)</f>
        <v>0</v>
      </c>
    </row>
    <row r="42" spans="2:6" ht="20.100000000000001" customHeight="1" x14ac:dyDescent="0.2">
      <c r="B42" s="334" t="s">
        <v>130</v>
      </c>
      <c r="C42" s="338">
        <f>SUM(C39:C41)</f>
        <v>10</v>
      </c>
      <c r="D42" s="338">
        <f>SUM(D39:D41)</f>
        <v>0</v>
      </c>
      <c r="E42" s="338">
        <f>SUM(E39:E41)</f>
        <v>0</v>
      </c>
      <c r="F42" s="338">
        <f>SUM(F39:F41)</f>
        <v>10</v>
      </c>
    </row>
    <row r="43" spans="2:6" ht="20.100000000000001" customHeight="1" thickBot="1" x14ac:dyDescent="0.25">
      <c r="B43" s="335"/>
      <c r="C43" s="339"/>
      <c r="D43" s="339"/>
      <c r="E43" s="339"/>
      <c r="F43" s="339"/>
    </row>
    <row r="44" spans="2:6" ht="20.100000000000001" customHeight="1" x14ac:dyDescent="0.2">
      <c r="B44" s="323" t="s">
        <v>131</v>
      </c>
      <c r="C44" s="318">
        <v>10</v>
      </c>
      <c r="D44" s="318">
        <v>0</v>
      </c>
      <c r="E44" s="318">
        <v>0</v>
      </c>
      <c r="F44" s="318">
        <f>SUM(C44:E45)</f>
        <v>10</v>
      </c>
    </row>
    <row r="45" spans="2:6" ht="20.100000000000001" customHeight="1" thickBot="1" x14ac:dyDescent="0.25">
      <c r="B45" s="324"/>
      <c r="C45" s="319"/>
      <c r="D45" s="319"/>
      <c r="E45" s="319"/>
      <c r="F45" s="319"/>
    </row>
    <row r="46" spans="2:6" ht="29.25" customHeight="1" thickBot="1" x14ac:dyDescent="0.25">
      <c r="B46" s="152" t="s">
        <v>132</v>
      </c>
      <c r="C46" s="155">
        <v>0</v>
      </c>
      <c r="D46" s="155">
        <v>0</v>
      </c>
      <c r="E46" s="155">
        <v>0</v>
      </c>
      <c r="F46" s="155">
        <v>0</v>
      </c>
    </row>
    <row r="47" spans="2:6" ht="28.5" customHeight="1" thickBot="1" x14ac:dyDescent="0.25">
      <c r="B47" s="152" t="s">
        <v>133</v>
      </c>
      <c r="C47" s="155">
        <v>0</v>
      </c>
      <c r="D47" s="155">
        <v>0</v>
      </c>
      <c r="E47" s="155">
        <v>0</v>
      </c>
      <c r="F47" s="155">
        <v>0</v>
      </c>
    </row>
    <row r="48" spans="2:6" ht="20.100000000000001" customHeight="1" thickBot="1" x14ac:dyDescent="0.25">
      <c r="B48" s="152"/>
      <c r="C48" s="156"/>
      <c r="D48" s="156"/>
      <c r="E48" s="158"/>
      <c r="F48" s="156"/>
    </row>
    <row r="49" spans="2:6" ht="20.100000000000001" customHeight="1" thickBot="1" x14ac:dyDescent="0.25">
      <c r="B49" s="320" t="s">
        <v>134</v>
      </c>
      <c r="C49" s="321"/>
      <c r="D49" s="321"/>
      <c r="E49" s="321"/>
      <c r="F49" s="322"/>
    </row>
    <row r="50" spans="2:6" ht="37.5" customHeight="1" thickBot="1" x14ac:dyDescent="0.25">
      <c r="B50" s="152" t="s">
        <v>110</v>
      </c>
      <c r="C50" s="212">
        <f>C19</f>
        <v>9</v>
      </c>
      <c r="D50" s="212">
        <f>D19</f>
        <v>0</v>
      </c>
      <c r="E50" s="212">
        <f>E19</f>
        <v>0</v>
      </c>
      <c r="F50" s="212">
        <f>F19</f>
        <v>9</v>
      </c>
    </row>
    <row r="51" spans="2:6" ht="27" customHeight="1" thickBot="1" x14ac:dyDescent="0.25">
      <c r="B51" s="152" t="s">
        <v>117</v>
      </c>
      <c r="C51" s="155">
        <f>C27</f>
        <v>9</v>
      </c>
      <c r="D51" s="155">
        <f>D27</f>
        <v>0</v>
      </c>
      <c r="E51" s="155">
        <f>E27</f>
        <v>0</v>
      </c>
      <c r="F51" s="155">
        <f>F27</f>
        <v>9</v>
      </c>
    </row>
    <row r="52" spans="2:6" ht="20.100000000000001" customHeight="1" thickBot="1" x14ac:dyDescent="0.25">
      <c r="B52" s="152" t="s">
        <v>123</v>
      </c>
      <c r="C52" s="155">
        <f>C34</f>
        <v>1</v>
      </c>
      <c r="D52" s="155">
        <f>D34</f>
        <v>0</v>
      </c>
      <c r="E52" s="155">
        <f>E34</f>
        <v>0</v>
      </c>
      <c r="F52" s="155">
        <f>F34</f>
        <v>1</v>
      </c>
    </row>
    <row r="53" spans="2:6" ht="20.100000000000001" customHeight="1" thickBot="1" x14ac:dyDescent="0.25">
      <c r="B53" s="152" t="s">
        <v>130</v>
      </c>
      <c r="C53" s="155">
        <f>C42</f>
        <v>10</v>
      </c>
      <c r="D53" s="155">
        <f>D42</f>
        <v>0</v>
      </c>
      <c r="E53" s="155">
        <f>E42</f>
        <v>0</v>
      </c>
      <c r="F53" s="155">
        <f>F42</f>
        <v>10</v>
      </c>
    </row>
    <row r="54" spans="2:6" ht="20.100000000000001" customHeight="1" x14ac:dyDescent="0.2">
      <c r="B54" s="316" t="s">
        <v>135</v>
      </c>
      <c r="C54" s="316">
        <f>SUM(C50:C53)</f>
        <v>29</v>
      </c>
      <c r="D54" s="316">
        <f>SUM(D50:D53)</f>
        <v>0</v>
      </c>
      <c r="E54" s="316">
        <f>SUM(E50:E53)</f>
        <v>0</v>
      </c>
      <c r="F54" s="316">
        <f>SUM(F50:F53)</f>
        <v>29</v>
      </c>
    </row>
    <row r="55" spans="2:6" ht="6" customHeight="1" thickBot="1" x14ac:dyDescent="0.25">
      <c r="B55" s="317"/>
      <c r="C55" s="317"/>
      <c r="D55" s="317"/>
      <c r="E55" s="317"/>
      <c r="F55" s="317"/>
    </row>
    <row r="56" spans="2:6" ht="20.100000000000001" customHeight="1" thickBot="1" x14ac:dyDescent="0.25">
      <c r="B56" s="320" t="s">
        <v>136</v>
      </c>
      <c r="C56" s="321"/>
      <c r="D56" s="321"/>
      <c r="E56" s="321"/>
      <c r="F56" s="322"/>
    </row>
    <row r="57" spans="2:6" ht="20.100000000000001" customHeight="1" x14ac:dyDescent="0.2">
      <c r="B57" s="328" t="s">
        <v>137</v>
      </c>
      <c r="C57" s="330">
        <v>55</v>
      </c>
      <c r="D57" s="330">
        <v>0</v>
      </c>
      <c r="E57" s="330">
        <v>0</v>
      </c>
      <c r="F57" s="330">
        <f>SUM(C57:E58)</f>
        <v>55</v>
      </c>
    </row>
    <row r="58" spans="2:6" ht="27" customHeight="1" thickBot="1" x14ac:dyDescent="0.25">
      <c r="B58" s="329"/>
      <c r="C58" s="331"/>
      <c r="D58" s="331"/>
      <c r="E58" s="331"/>
      <c r="F58" s="331"/>
    </row>
    <row r="59" spans="2:6" ht="20.100000000000001" customHeight="1" thickBot="1" x14ac:dyDescent="0.25">
      <c r="B59" s="159"/>
      <c r="C59" s="160"/>
      <c r="D59" s="160"/>
      <c r="E59" s="160"/>
      <c r="F59" s="160"/>
    </row>
    <row r="60" spans="2:6" ht="20.100000000000001" customHeight="1" thickBot="1" x14ac:dyDescent="0.25">
      <c r="B60" s="325" t="s">
        <v>138</v>
      </c>
      <c r="C60" s="326"/>
      <c r="D60" s="326"/>
      <c r="E60" s="326"/>
      <c r="F60" s="327"/>
    </row>
    <row r="61" spans="2:6" ht="39.75" customHeight="1" thickBot="1" x14ac:dyDescent="0.25">
      <c r="B61" s="152" t="s">
        <v>139</v>
      </c>
      <c r="C61" s="156">
        <v>11</v>
      </c>
      <c r="D61" s="156">
        <v>0</v>
      </c>
      <c r="E61" s="156">
        <v>0</v>
      </c>
      <c r="F61" s="330">
        <f>SUM(C61:E62)</f>
        <v>11</v>
      </c>
    </row>
    <row r="62" spans="2:6" ht="20.100000000000001" customHeight="1" thickBot="1" x14ac:dyDescent="0.25">
      <c r="B62" s="152" t="s">
        <v>140</v>
      </c>
      <c r="C62" s="156">
        <v>0</v>
      </c>
      <c r="D62" s="156">
        <v>0</v>
      </c>
      <c r="E62" s="156">
        <v>0</v>
      </c>
      <c r="F62" s="331"/>
    </row>
    <row r="63" spans="2:6" ht="20.100000000000001" customHeight="1" thickBot="1" x14ac:dyDescent="0.25">
      <c r="B63" s="161" t="s">
        <v>141</v>
      </c>
      <c r="C63" s="162">
        <f>SUM(C61:C62)</f>
        <v>11</v>
      </c>
      <c r="D63" s="162">
        <f>SUM(D61:D62)</f>
        <v>0</v>
      </c>
      <c r="E63" s="162">
        <f>SUM(E61:E62)</f>
        <v>0</v>
      </c>
      <c r="F63" s="162">
        <f>SUM(F61:F62)</f>
        <v>11</v>
      </c>
    </row>
  </sheetData>
  <mergeCells count="45">
    <mergeCell ref="B3:F4"/>
    <mergeCell ref="B5:B6"/>
    <mergeCell ref="D5:D6"/>
    <mergeCell ref="E5:E6"/>
    <mergeCell ref="F5:F6"/>
    <mergeCell ref="F61:F62"/>
    <mergeCell ref="B24:F24"/>
    <mergeCell ref="E27:E28"/>
    <mergeCell ref="B7:F7"/>
    <mergeCell ref="B8:F8"/>
    <mergeCell ref="B21:B22"/>
    <mergeCell ref="F21:F22"/>
    <mergeCell ref="C21:C22"/>
    <mergeCell ref="D21:D22"/>
    <mergeCell ref="D27:D28"/>
    <mergeCell ref="B38:F38"/>
    <mergeCell ref="B32:F32"/>
    <mergeCell ref="C42:C43"/>
    <mergeCell ref="F42:F43"/>
    <mergeCell ref="D42:D43"/>
    <mergeCell ref="E42:E43"/>
    <mergeCell ref="F27:F28"/>
    <mergeCell ref="B60:F60"/>
    <mergeCell ref="B56:F56"/>
    <mergeCell ref="B57:B58"/>
    <mergeCell ref="C57:C58"/>
    <mergeCell ref="D57:D58"/>
    <mergeCell ref="E57:E58"/>
    <mergeCell ref="F57:F58"/>
    <mergeCell ref="C1:F1"/>
    <mergeCell ref="C54:C55"/>
    <mergeCell ref="D54:D55"/>
    <mergeCell ref="F44:F45"/>
    <mergeCell ref="E44:E45"/>
    <mergeCell ref="F54:F55"/>
    <mergeCell ref="E54:E55"/>
    <mergeCell ref="B49:F49"/>
    <mergeCell ref="C44:C45"/>
    <mergeCell ref="D44:D45"/>
    <mergeCell ref="B44:B45"/>
    <mergeCell ref="B54:B55"/>
    <mergeCell ref="E21:E22"/>
    <mergeCell ref="B42:B43"/>
    <mergeCell ref="B27:B28"/>
    <mergeCell ref="C27:C28"/>
  </mergeCells>
  <phoneticPr fontId="29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view="pageBreakPreview" zoomScale="60" zoomScaleNormal="100" workbookViewId="0">
      <selection activeCell="B2" sqref="B2:G3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342" t="s">
        <v>439</v>
      </c>
      <c r="C2" s="343"/>
      <c r="D2" s="343"/>
      <c r="E2" s="343"/>
      <c r="F2" s="344"/>
      <c r="G2" s="344"/>
    </row>
    <row r="3" spans="1:7" ht="12.75" customHeight="1" x14ac:dyDescent="0.2">
      <c r="B3" s="344"/>
      <c r="C3" s="344"/>
      <c r="D3" s="344"/>
      <c r="E3" s="344"/>
      <c r="F3" s="344"/>
      <c r="G3" s="344"/>
    </row>
    <row r="4" spans="1:7" ht="12.75" customHeight="1" x14ac:dyDescent="0.2">
      <c r="B4" s="345"/>
      <c r="C4" s="315"/>
      <c r="D4" s="315"/>
      <c r="E4" s="315"/>
      <c r="F4" s="315"/>
      <c r="G4" s="315"/>
    </row>
    <row r="5" spans="1:7" x14ac:dyDescent="0.2">
      <c r="B5" s="129"/>
      <c r="C5" s="129"/>
    </row>
    <row r="6" spans="1:7" ht="33" customHeight="1" x14ac:dyDescent="0.25">
      <c r="B6" s="346" t="s">
        <v>91</v>
      </c>
      <c r="C6" s="347"/>
      <c r="D6" s="347"/>
      <c r="E6" s="348"/>
    </row>
    <row r="7" spans="1:7" ht="52.5" customHeight="1" x14ac:dyDescent="0.2">
      <c r="B7" s="130" t="s">
        <v>92</v>
      </c>
      <c r="C7" s="130" t="s">
        <v>93</v>
      </c>
      <c r="D7" s="130" t="s">
        <v>94</v>
      </c>
      <c r="E7" s="130" t="s">
        <v>95</v>
      </c>
    </row>
    <row r="8" spans="1:7" ht="32.25" customHeight="1" x14ac:dyDescent="0.2">
      <c r="B8" s="131"/>
      <c r="C8" s="130" t="s">
        <v>264</v>
      </c>
      <c r="D8" s="130" t="s">
        <v>265</v>
      </c>
      <c r="E8" s="130" t="s">
        <v>264</v>
      </c>
    </row>
    <row r="9" spans="1:7" ht="24.95" customHeight="1" x14ac:dyDescent="0.2">
      <c r="A9" s="142"/>
      <c r="B9" s="147" t="s">
        <v>150</v>
      </c>
      <c r="C9" s="150">
        <f>SUM(C10:C11)</f>
        <v>4500</v>
      </c>
      <c r="D9" s="221">
        <f>SUM(D10:D11)</f>
        <v>0</v>
      </c>
      <c r="E9" s="150">
        <f>SUM(E10:E11)</f>
        <v>4500</v>
      </c>
    </row>
    <row r="10" spans="1:7" ht="34.5" customHeight="1" x14ac:dyDescent="0.2">
      <c r="A10" s="145"/>
      <c r="B10" s="146" t="s">
        <v>206</v>
      </c>
      <c r="C10" s="26">
        <v>4500</v>
      </c>
      <c r="D10" s="222">
        <v>0</v>
      </c>
      <c r="E10" s="149">
        <f t="shared" ref="E10:E12" si="0">C10+D10</f>
        <v>4500</v>
      </c>
    </row>
    <row r="11" spans="1:7" ht="33.75" customHeight="1" x14ac:dyDescent="0.2">
      <c r="A11" s="145"/>
      <c r="B11" s="131"/>
      <c r="C11" s="26"/>
      <c r="D11" s="223"/>
      <c r="E11" s="149">
        <f t="shared" si="0"/>
        <v>0</v>
      </c>
    </row>
    <row r="12" spans="1:7" ht="35.1" customHeight="1" x14ac:dyDescent="0.2">
      <c r="A12" s="142"/>
      <c r="B12" s="190"/>
      <c r="C12" s="132">
        <v>0</v>
      </c>
      <c r="D12" s="224"/>
      <c r="E12" s="149">
        <f t="shared" si="0"/>
        <v>0</v>
      </c>
    </row>
    <row r="13" spans="1:7" ht="24.95" customHeight="1" x14ac:dyDescent="0.2">
      <c r="A13" s="142"/>
      <c r="B13" s="147" t="s">
        <v>151</v>
      </c>
      <c r="C13" s="132">
        <f>SUM(C14:C20)</f>
        <v>9505</v>
      </c>
      <c r="D13" s="225">
        <f t="shared" ref="D13:E13" si="1">SUM(D14:D20)</f>
        <v>0</v>
      </c>
      <c r="E13" s="132">
        <f t="shared" si="1"/>
        <v>9505</v>
      </c>
    </row>
    <row r="14" spans="1:7" ht="38.25" customHeight="1" x14ac:dyDescent="0.2">
      <c r="A14" s="145"/>
      <c r="B14" s="146" t="s">
        <v>238</v>
      </c>
      <c r="C14" s="148">
        <v>500</v>
      </c>
      <c r="D14" s="223"/>
      <c r="E14" s="148">
        <f t="shared" ref="E14:E20" si="2">SUM(C14:D14)</f>
        <v>500</v>
      </c>
    </row>
    <row r="15" spans="1:7" ht="30" customHeight="1" x14ac:dyDescent="0.2">
      <c r="A15" s="145"/>
      <c r="B15" s="146" t="s">
        <v>266</v>
      </c>
      <c r="C15" s="55"/>
      <c r="D15" s="223"/>
      <c r="E15" s="148">
        <f t="shared" si="2"/>
        <v>0</v>
      </c>
    </row>
    <row r="16" spans="1:7" ht="30" customHeight="1" x14ac:dyDescent="0.2">
      <c r="A16" s="145"/>
      <c r="B16" s="146" t="s">
        <v>207</v>
      </c>
      <c r="C16" s="55">
        <v>1000</v>
      </c>
      <c r="D16" s="223"/>
      <c r="E16" s="148">
        <f t="shared" si="2"/>
        <v>1000</v>
      </c>
    </row>
    <row r="17" spans="1:5" ht="30" customHeight="1" x14ac:dyDescent="0.2">
      <c r="A17" s="145"/>
      <c r="B17" s="146" t="s">
        <v>220</v>
      </c>
      <c r="C17" s="202">
        <v>500</v>
      </c>
      <c r="D17" s="223"/>
      <c r="E17" s="148">
        <f t="shared" si="2"/>
        <v>500</v>
      </c>
    </row>
    <row r="18" spans="1:5" ht="30" customHeight="1" x14ac:dyDescent="0.2">
      <c r="A18" s="145"/>
      <c r="B18" s="146" t="s">
        <v>208</v>
      </c>
      <c r="C18" s="55">
        <v>400</v>
      </c>
      <c r="D18" s="223"/>
      <c r="E18" s="148">
        <f t="shared" si="2"/>
        <v>400</v>
      </c>
    </row>
    <row r="19" spans="1:5" ht="30" customHeight="1" x14ac:dyDescent="0.2">
      <c r="B19" s="146" t="s">
        <v>221</v>
      </c>
      <c r="C19" s="203">
        <v>4000</v>
      </c>
      <c r="D19" s="226"/>
      <c r="E19" s="148">
        <f t="shared" si="2"/>
        <v>4000</v>
      </c>
    </row>
    <row r="20" spans="1:5" ht="30" customHeight="1" x14ac:dyDescent="0.2">
      <c r="B20" s="146" t="s">
        <v>292</v>
      </c>
      <c r="C20" s="203">
        <v>3105</v>
      </c>
      <c r="D20" s="226"/>
      <c r="E20" s="148">
        <f t="shared" si="2"/>
        <v>3105</v>
      </c>
    </row>
    <row r="21" spans="1:5" ht="35.1" customHeight="1" x14ac:dyDescent="0.2">
      <c r="B21" s="68" t="s">
        <v>96</v>
      </c>
      <c r="C21" s="69">
        <f>C9+C13</f>
        <v>14005</v>
      </c>
      <c r="D21" s="114">
        <f t="shared" ref="D21:E21" si="3">D9+D13</f>
        <v>0</v>
      </c>
      <c r="E21" s="69">
        <f t="shared" si="3"/>
        <v>14005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view="pageBreakPreview" zoomScale="60" zoomScaleNormal="100" workbookViewId="0">
      <selection activeCell="B2" sqref="B2:C2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2" spans="2:4" x14ac:dyDescent="0.2">
      <c r="B2" s="345" t="s">
        <v>438</v>
      </c>
      <c r="C2" s="351"/>
      <c r="D2" s="181"/>
    </row>
    <row r="5" spans="2:4" ht="24.95" customHeight="1" x14ac:dyDescent="0.3">
      <c r="B5" s="352" t="s">
        <v>270</v>
      </c>
      <c r="C5" s="353"/>
    </row>
    <row r="6" spans="2:4" ht="24.95" customHeight="1" x14ac:dyDescent="0.2">
      <c r="B6" s="354" t="s">
        <v>142</v>
      </c>
      <c r="C6" s="355"/>
    </row>
    <row r="7" spans="2:4" ht="24.95" customHeight="1" x14ac:dyDescent="0.2">
      <c r="B7" s="136"/>
      <c r="C7" s="22" t="s">
        <v>271</v>
      </c>
    </row>
    <row r="8" spans="2:4" ht="24.95" customHeight="1" x14ac:dyDescent="0.2">
      <c r="B8" s="82" t="s">
        <v>143</v>
      </c>
      <c r="C8" s="26">
        <v>4000</v>
      </c>
    </row>
    <row r="9" spans="2:4" ht="24.95" customHeight="1" x14ac:dyDescent="0.2">
      <c r="B9" s="137" t="s">
        <v>223</v>
      </c>
      <c r="C9" s="138">
        <v>236</v>
      </c>
    </row>
    <row r="10" spans="2:4" ht="24.95" customHeight="1" x14ac:dyDescent="0.2">
      <c r="B10" s="82" t="s">
        <v>224</v>
      </c>
      <c r="C10" s="26">
        <v>128</v>
      </c>
    </row>
    <row r="11" spans="2:4" ht="24.95" customHeight="1" x14ac:dyDescent="0.2">
      <c r="B11" s="137" t="s">
        <v>144</v>
      </c>
      <c r="C11" s="26">
        <v>350</v>
      </c>
    </row>
    <row r="12" spans="2:4" ht="24.95" customHeight="1" x14ac:dyDescent="0.2">
      <c r="B12" s="137" t="s">
        <v>211</v>
      </c>
      <c r="C12" s="138">
        <v>20</v>
      </c>
    </row>
    <row r="13" spans="2:4" ht="24.95" customHeight="1" x14ac:dyDescent="0.2">
      <c r="B13" s="82" t="s">
        <v>234</v>
      </c>
      <c r="C13" s="138">
        <v>120</v>
      </c>
    </row>
    <row r="14" spans="2:4" ht="24.95" customHeight="1" x14ac:dyDescent="0.2">
      <c r="B14" s="82"/>
      <c r="C14" s="138"/>
    </row>
    <row r="15" spans="2:4" ht="24.95" customHeight="1" x14ac:dyDescent="0.2">
      <c r="B15" s="78" t="s">
        <v>145</v>
      </c>
      <c r="C15" s="66">
        <f>SUM(C8:C14)</f>
        <v>4854</v>
      </c>
    </row>
    <row r="16" spans="2:4" ht="24.95" customHeight="1" x14ac:dyDescent="0.2">
      <c r="B16" s="139"/>
      <c r="C16" s="140"/>
    </row>
    <row r="17" spans="2:10" ht="24.95" customHeight="1" x14ac:dyDescent="0.2">
      <c r="B17" s="356" t="s">
        <v>146</v>
      </c>
      <c r="C17" s="357"/>
    </row>
    <row r="18" spans="2:10" ht="24.95" customHeight="1" x14ac:dyDescent="0.2">
      <c r="B18" s="141" t="s">
        <v>425</v>
      </c>
      <c r="C18" s="183">
        <v>1000</v>
      </c>
      <c r="J18" s="142"/>
    </row>
    <row r="19" spans="2:10" ht="24.95" customHeight="1" x14ac:dyDescent="0.2">
      <c r="B19" s="141" t="s">
        <v>426</v>
      </c>
      <c r="C19" s="205">
        <v>650</v>
      </c>
    </row>
    <row r="20" spans="2:10" ht="24.95" customHeight="1" x14ac:dyDescent="0.2">
      <c r="B20" s="143" t="s">
        <v>147</v>
      </c>
      <c r="C20" s="144">
        <f>SUM(C18:C19)</f>
        <v>1650</v>
      </c>
    </row>
    <row r="21" spans="2:10" ht="24.95" customHeight="1" x14ac:dyDescent="0.2">
      <c r="B21" s="141" t="s">
        <v>148</v>
      </c>
      <c r="C21" s="358"/>
    </row>
    <row r="22" spans="2:10" ht="24.95" customHeight="1" x14ac:dyDescent="0.2">
      <c r="B22" s="141"/>
      <c r="C22" s="358"/>
    </row>
    <row r="23" spans="2:10" ht="24.95" customHeight="1" x14ac:dyDescent="0.2">
      <c r="B23" s="349"/>
      <c r="C23" s="350"/>
    </row>
    <row r="24" spans="2:10" ht="24.95" customHeight="1" x14ac:dyDescent="0.2">
      <c r="B24" s="143" t="s">
        <v>149</v>
      </c>
      <c r="C24" s="144">
        <v>0</v>
      </c>
    </row>
    <row r="25" spans="2:10" ht="24.95" customHeight="1" x14ac:dyDescent="0.3">
      <c r="B25" s="182" t="s">
        <v>181</v>
      </c>
      <c r="C25" s="169">
        <f>C24+C20+C15</f>
        <v>6504</v>
      </c>
    </row>
  </sheetData>
  <mergeCells count="6">
    <mergeCell ref="B23:C23"/>
    <mergeCell ref="B2:C2"/>
    <mergeCell ref="B5:C5"/>
    <mergeCell ref="B6:C6"/>
    <mergeCell ref="B17:C17"/>
    <mergeCell ref="C21:C22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zoomScaleNormal="100" zoomScaleSheetLayoutView="100" workbookViewId="0">
      <selection activeCell="N15" sqref="N15:P15"/>
    </sheetView>
  </sheetViews>
  <sheetFormatPr defaultRowHeight="15" x14ac:dyDescent="0.25"/>
  <sheetData>
    <row r="1" spans="1:18" x14ac:dyDescent="0.25">
      <c r="N1" s="267" t="s">
        <v>437</v>
      </c>
      <c r="O1" s="267"/>
      <c r="P1" s="267"/>
      <c r="Q1" s="267"/>
      <c r="R1" s="267"/>
    </row>
    <row r="2" spans="1:18" x14ac:dyDescent="0.25">
      <c r="B2" s="366" t="s">
        <v>334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</row>
    <row r="3" spans="1:18" x14ac:dyDescent="0.25"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</row>
    <row r="4" spans="1:18" x14ac:dyDescent="0.25"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</row>
    <row r="5" spans="1:18" x14ac:dyDescent="0.25"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</row>
    <row r="6" spans="1:18" x14ac:dyDescent="0.2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8" ht="18.75" x14ac:dyDescent="0.25">
      <c r="B7" s="366" t="s">
        <v>335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6"/>
      <c r="O7" s="367"/>
      <c r="P7" s="367"/>
    </row>
    <row r="9" spans="1:18" ht="18.75" x14ac:dyDescent="0.3">
      <c r="A9" s="243" t="s">
        <v>336</v>
      </c>
      <c r="B9" s="368" t="s">
        <v>337</v>
      </c>
      <c r="C9" s="369"/>
      <c r="D9" s="369"/>
      <c r="E9" s="369"/>
      <c r="F9" s="369"/>
      <c r="G9" s="369"/>
      <c r="H9" s="369"/>
      <c r="I9" s="268"/>
      <c r="J9" s="268"/>
      <c r="K9" s="268"/>
      <c r="L9" s="268"/>
      <c r="M9" s="268"/>
    </row>
    <row r="10" spans="1:18" x14ac:dyDescent="0.25">
      <c r="A10" s="244"/>
    </row>
    <row r="11" spans="1:18" ht="15.75" x14ac:dyDescent="0.25">
      <c r="A11" s="244"/>
      <c r="B11" s="359" t="s">
        <v>338</v>
      </c>
      <c r="C11" s="360"/>
      <c r="D11" s="361" t="s">
        <v>339</v>
      </c>
      <c r="E11" s="268"/>
      <c r="F11" s="268"/>
      <c r="G11" s="268"/>
      <c r="H11" s="268"/>
      <c r="I11" s="268"/>
      <c r="J11" s="268"/>
      <c r="K11" s="268"/>
      <c r="L11" s="268"/>
      <c r="M11" s="268"/>
      <c r="N11" s="362"/>
      <c r="O11" s="362"/>
      <c r="P11" s="362"/>
    </row>
    <row r="12" spans="1:18" ht="15.75" x14ac:dyDescent="0.25">
      <c r="A12" s="244"/>
      <c r="B12" s="359" t="s">
        <v>340</v>
      </c>
      <c r="C12" s="360"/>
      <c r="D12" s="361" t="s">
        <v>341</v>
      </c>
      <c r="E12" s="268"/>
      <c r="F12" s="268"/>
      <c r="G12" s="268"/>
      <c r="H12" s="268"/>
      <c r="I12" s="268"/>
      <c r="J12" s="268"/>
      <c r="K12" s="268"/>
      <c r="L12" s="268"/>
      <c r="M12" s="268"/>
      <c r="N12" s="362"/>
      <c r="O12" s="362"/>
      <c r="P12" s="362"/>
    </row>
    <row r="13" spans="1:18" ht="15.75" x14ac:dyDescent="0.25">
      <c r="A13" s="244"/>
      <c r="B13" s="359" t="s">
        <v>342</v>
      </c>
      <c r="C13" s="360"/>
      <c r="D13" s="361" t="s">
        <v>343</v>
      </c>
      <c r="E13" s="268"/>
      <c r="F13" s="268"/>
      <c r="G13" s="268"/>
      <c r="H13" s="268"/>
      <c r="I13" s="268"/>
      <c r="J13" s="268"/>
      <c r="K13" s="268"/>
      <c r="L13" s="268"/>
      <c r="M13" s="268"/>
      <c r="N13" s="362"/>
      <c r="O13" s="362"/>
      <c r="P13" s="362"/>
    </row>
    <row r="14" spans="1:18" ht="15.75" x14ac:dyDescent="0.25">
      <c r="A14" s="244"/>
      <c r="B14" s="359" t="s">
        <v>344</v>
      </c>
      <c r="C14" s="360"/>
      <c r="D14" s="361" t="s">
        <v>345</v>
      </c>
      <c r="E14" s="268"/>
      <c r="F14" s="268"/>
      <c r="G14" s="268"/>
      <c r="H14" s="268"/>
      <c r="I14" s="268"/>
      <c r="J14" s="268"/>
      <c r="K14" s="268"/>
      <c r="L14" s="268"/>
      <c r="M14" s="268"/>
      <c r="N14" s="362"/>
      <c r="O14" s="362"/>
      <c r="P14" s="362"/>
    </row>
    <row r="15" spans="1:18" ht="15.75" x14ac:dyDescent="0.25">
      <c r="A15" s="244"/>
      <c r="B15" s="359" t="s">
        <v>346</v>
      </c>
      <c r="C15" s="360"/>
      <c r="D15" s="361" t="s">
        <v>347</v>
      </c>
      <c r="E15" s="268"/>
      <c r="F15" s="268"/>
      <c r="G15" s="268"/>
      <c r="H15" s="268"/>
      <c r="I15" s="268"/>
      <c r="J15" s="268"/>
      <c r="K15" s="268"/>
      <c r="L15" s="268"/>
      <c r="M15" s="268"/>
      <c r="N15" s="362"/>
      <c r="O15" s="362"/>
      <c r="P15" s="362"/>
    </row>
    <row r="16" spans="1:18" ht="15.75" x14ac:dyDescent="0.25">
      <c r="A16" s="244"/>
      <c r="B16" s="359" t="s">
        <v>348</v>
      </c>
      <c r="C16" s="360"/>
      <c r="D16" s="361" t="s">
        <v>349</v>
      </c>
      <c r="E16" s="268"/>
      <c r="F16" s="268"/>
      <c r="G16" s="268"/>
      <c r="H16" s="268"/>
      <c r="I16" s="268"/>
      <c r="J16" s="268"/>
      <c r="K16" s="268"/>
      <c r="L16" s="268"/>
      <c r="M16" s="268"/>
      <c r="N16" s="362"/>
      <c r="O16" s="362"/>
      <c r="P16" s="362"/>
    </row>
    <row r="17" spans="1:16" ht="15.75" x14ac:dyDescent="0.25">
      <c r="A17" s="244"/>
      <c r="B17" s="359" t="s">
        <v>350</v>
      </c>
      <c r="C17" s="360"/>
      <c r="D17" s="361" t="s">
        <v>351</v>
      </c>
      <c r="E17" s="268"/>
      <c r="F17" s="268"/>
      <c r="G17" s="268"/>
      <c r="H17" s="268"/>
      <c r="I17" s="268"/>
      <c r="J17" s="268"/>
      <c r="K17" s="268"/>
      <c r="L17" s="268"/>
      <c r="M17" s="268"/>
      <c r="N17" s="362"/>
      <c r="O17" s="362"/>
      <c r="P17" s="362"/>
    </row>
    <row r="18" spans="1:16" ht="15.75" x14ac:dyDescent="0.25">
      <c r="A18" s="244"/>
      <c r="B18" s="359" t="s">
        <v>352</v>
      </c>
      <c r="C18" s="360"/>
      <c r="D18" s="361" t="s">
        <v>353</v>
      </c>
      <c r="E18" s="268"/>
      <c r="F18" s="268"/>
      <c r="G18" s="268"/>
      <c r="H18" s="268"/>
      <c r="I18" s="268"/>
      <c r="J18" s="268"/>
      <c r="K18" s="268"/>
      <c r="L18" s="268"/>
      <c r="M18" s="268"/>
      <c r="N18" s="362"/>
      <c r="O18" s="362"/>
      <c r="P18" s="362"/>
    </row>
    <row r="19" spans="1:16" ht="15.75" x14ac:dyDescent="0.25">
      <c r="A19" s="244"/>
      <c r="B19" s="359" t="s">
        <v>354</v>
      </c>
      <c r="C19" s="360"/>
      <c r="D19" s="361" t="s">
        <v>355</v>
      </c>
      <c r="E19" s="268"/>
      <c r="F19" s="268"/>
      <c r="G19" s="268"/>
      <c r="H19" s="268"/>
      <c r="I19" s="268"/>
      <c r="J19" s="268"/>
      <c r="K19" s="268"/>
      <c r="L19" s="268"/>
      <c r="M19" s="268"/>
      <c r="N19" s="362"/>
      <c r="O19" s="362"/>
      <c r="P19" s="362"/>
    </row>
    <row r="20" spans="1:16" ht="15.75" x14ac:dyDescent="0.25">
      <c r="A20" s="244"/>
      <c r="B20" s="359" t="s">
        <v>356</v>
      </c>
      <c r="C20" s="360"/>
      <c r="D20" s="361" t="s">
        <v>357</v>
      </c>
      <c r="E20" s="268"/>
      <c r="F20" s="268"/>
      <c r="G20" s="268"/>
      <c r="H20" s="268"/>
      <c r="I20" s="268"/>
      <c r="J20" s="268"/>
      <c r="K20" s="268"/>
      <c r="L20" s="268"/>
      <c r="M20" s="268"/>
      <c r="N20" s="362"/>
      <c r="O20" s="362"/>
      <c r="P20" s="362"/>
    </row>
    <row r="21" spans="1:16" ht="15.75" x14ac:dyDescent="0.25">
      <c r="A21" s="244"/>
      <c r="B21" s="359" t="s">
        <v>358</v>
      </c>
      <c r="C21" s="360"/>
      <c r="D21" s="361" t="s">
        <v>359</v>
      </c>
      <c r="E21" s="268"/>
      <c r="F21" s="268"/>
      <c r="G21" s="268"/>
      <c r="H21" s="268"/>
      <c r="I21" s="268"/>
      <c r="J21" s="268"/>
      <c r="K21" s="268"/>
      <c r="L21" s="268"/>
      <c r="M21" s="268"/>
      <c r="N21" s="362"/>
      <c r="O21" s="362"/>
      <c r="P21" s="362"/>
    </row>
    <row r="22" spans="1:16" ht="15.75" x14ac:dyDescent="0.25">
      <c r="A22" s="244"/>
      <c r="B22" s="359" t="s">
        <v>360</v>
      </c>
      <c r="C22" s="360"/>
      <c r="D22" s="361" t="s">
        <v>361</v>
      </c>
      <c r="E22" s="268"/>
      <c r="F22" s="268"/>
      <c r="G22" s="268"/>
      <c r="H22" s="268"/>
      <c r="I22" s="268"/>
      <c r="J22" s="268"/>
      <c r="K22" s="268"/>
      <c r="L22" s="268"/>
      <c r="M22" s="268"/>
      <c r="N22" s="362"/>
      <c r="O22" s="362"/>
      <c r="P22" s="362"/>
    </row>
    <row r="23" spans="1:16" ht="15.75" x14ac:dyDescent="0.25">
      <c r="A23" s="244"/>
      <c r="B23" s="359" t="s">
        <v>362</v>
      </c>
      <c r="C23" s="360"/>
      <c r="D23" s="361" t="s">
        <v>363</v>
      </c>
      <c r="E23" s="268"/>
      <c r="F23" s="268"/>
      <c r="G23" s="268"/>
      <c r="H23" s="268"/>
      <c r="I23" s="268"/>
      <c r="J23" s="268"/>
      <c r="K23" s="268"/>
      <c r="L23" s="268"/>
      <c r="M23" s="268"/>
      <c r="N23" s="362"/>
      <c r="O23" s="362"/>
      <c r="P23" s="362"/>
    </row>
    <row r="24" spans="1:16" ht="15.75" x14ac:dyDescent="0.25">
      <c r="A24" s="244"/>
      <c r="B24" s="359" t="s">
        <v>364</v>
      </c>
      <c r="C24" s="360"/>
      <c r="D24" s="361" t="s">
        <v>365</v>
      </c>
      <c r="E24" s="268"/>
      <c r="F24" s="268"/>
      <c r="G24" s="268"/>
      <c r="H24" s="268"/>
      <c r="I24" s="268"/>
      <c r="J24" s="268"/>
      <c r="K24" s="268"/>
      <c r="L24" s="268"/>
      <c r="M24" s="268"/>
      <c r="N24" s="362"/>
      <c r="O24" s="362"/>
      <c r="P24" s="362"/>
    </row>
    <row r="25" spans="1:16" ht="15.75" x14ac:dyDescent="0.25">
      <c r="A25" s="244"/>
      <c r="B25" s="359">
        <v>104037</v>
      </c>
      <c r="C25" s="360"/>
      <c r="D25" s="361" t="s">
        <v>366</v>
      </c>
      <c r="E25" s="268"/>
      <c r="F25" s="268"/>
      <c r="G25" s="268"/>
      <c r="H25" s="268"/>
      <c r="I25" s="268"/>
      <c r="J25" s="268"/>
      <c r="K25" s="268"/>
      <c r="L25" s="268"/>
      <c r="M25" s="268"/>
      <c r="N25" s="362"/>
      <c r="O25" s="362"/>
      <c r="P25" s="362"/>
    </row>
    <row r="26" spans="1:16" ht="15.75" x14ac:dyDescent="0.25">
      <c r="A26" s="244"/>
      <c r="B26" s="359">
        <v>104042</v>
      </c>
      <c r="C26" s="360"/>
      <c r="D26" s="361" t="s">
        <v>367</v>
      </c>
      <c r="E26" s="268"/>
      <c r="F26" s="268"/>
      <c r="G26" s="268"/>
      <c r="H26" s="268"/>
      <c r="I26" s="268"/>
      <c r="J26" s="268"/>
      <c r="K26" s="268"/>
      <c r="L26" s="268"/>
      <c r="M26" s="268"/>
      <c r="N26" s="362"/>
      <c r="O26" s="362"/>
      <c r="P26" s="362"/>
    </row>
    <row r="27" spans="1:16" ht="15.75" x14ac:dyDescent="0.25">
      <c r="A27" s="244"/>
      <c r="B27" s="359">
        <v>106010</v>
      </c>
      <c r="C27" s="360"/>
      <c r="D27" s="361" t="s">
        <v>368</v>
      </c>
      <c r="E27" s="268"/>
      <c r="F27" s="268"/>
      <c r="G27" s="268"/>
      <c r="H27" s="268"/>
      <c r="I27" s="268"/>
      <c r="J27" s="268"/>
      <c r="K27" s="268"/>
      <c r="L27" s="268"/>
      <c r="M27" s="268"/>
      <c r="N27" s="362"/>
      <c r="O27" s="362"/>
      <c r="P27" s="362"/>
    </row>
    <row r="28" spans="1:16" ht="15.75" x14ac:dyDescent="0.25">
      <c r="A28" s="244"/>
      <c r="B28" s="359">
        <v>106020</v>
      </c>
      <c r="C28" s="360"/>
      <c r="D28" s="361" t="s">
        <v>369</v>
      </c>
      <c r="E28" s="268"/>
      <c r="F28" s="268"/>
      <c r="G28" s="268"/>
      <c r="H28" s="268"/>
      <c r="I28" s="268"/>
      <c r="J28" s="268"/>
      <c r="K28" s="268"/>
      <c r="L28" s="268"/>
      <c r="M28" s="268"/>
      <c r="N28" s="362"/>
      <c r="O28" s="362"/>
      <c r="P28" s="362"/>
    </row>
    <row r="29" spans="1:16" ht="15.75" x14ac:dyDescent="0.25">
      <c r="A29" s="244"/>
      <c r="B29" s="359">
        <v>107051</v>
      </c>
      <c r="C29" s="360"/>
      <c r="D29" s="361" t="s">
        <v>370</v>
      </c>
      <c r="E29" s="268"/>
      <c r="F29" s="268"/>
      <c r="G29" s="268"/>
      <c r="H29" s="268"/>
      <c r="I29" s="268"/>
      <c r="J29" s="268"/>
      <c r="K29" s="268"/>
      <c r="L29" s="268"/>
      <c r="M29" s="268"/>
      <c r="N29" s="362"/>
      <c r="O29" s="362"/>
      <c r="P29" s="362"/>
    </row>
    <row r="30" spans="1:16" ht="15.75" x14ac:dyDescent="0.25">
      <c r="A30" s="244"/>
      <c r="B30" s="359">
        <v>107060</v>
      </c>
      <c r="C30" s="360"/>
      <c r="D30" s="361" t="s">
        <v>371</v>
      </c>
      <c r="E30" s="268"/>
      <c r="F30" s="268"/>
      <c r="G30" s="268"/>
      <c r="H30" s="268"/>
      <c r="I30" s="268"/>
      <c r="J30" s="268"/>
      <c r="K30" s="268"/>
      <c r="L30" s="268"/>
      <c r="M30" s="268"/>
      <c r="N30" s="362"/>
      <c r="O30" s="362"/>
      <c r="P30" s="362"/>
    </row>
    <row r="31" spans="1:16" ht="15.75" x14ac:dyDescent="0.25">
      <c r="A31" s="244"/>
      <c r="B31" s="359">
        <v>107052</v>
      </c>
      <c r="C31" s="360"/>
      <c r="D31" s="361" t="s">
        <v>192</v>
      </c>
      <c r="E31" s="268"/>
      <c r="F31" s="268"/>
      <c r="G31" s="268"/>
      <c r="H31" s="268"/>
      <c r="I31" s="268"/>
      <c r="J31" s="268"/>
      <c r="K31" s="268"/>
      <c r="L31" s="268"/>
      <c r="M31" s="268"/>
      <c r="N31" s="362"/>
      <c r="O31" s="362"/>
      <c r="P31" s="362"/>
    </row>
    <row r="32" spans="1:16" ht="15.75" x14ac:dyDescent="0.25">
      <c r="A32" s="244"/>
      <c r="B32" s="359"/>
      <c r="C32" s="360"/>
      <c r="D32" s="361"/>
      <c r="E32" s="268"/>
      <c r="F32" s="268"/>
      <c r="G32" s="268"/>
      <c r="H32" s="268"/>
      <c r="I32" s="268"/>
      <c r="J32" s="268"/>
      <c r="K32" s="268"/>
      <c r="L32" s="268"/>
      <c r="M32" s="268"/>
      <c r="N32" s="362"/>
      <c r="O32" s="362"/>
      <c r="P32" s="362"/>
    </row>
    <row r="33" spans="1:16" ht="15.75" x14ac:dyDescent="0.25">
      <c r="A33" s="244"/>
      <c r="B33" s="359"/>
      <c r="C33" s="360"/>
      <c r="D33" s="361"/>
      <c r="E33" s="268"/>
      <c r="F33" s="268"/>
      <c r="G33" s="268"/>
      <c r="H33" s="268"/>
      <c r="I33" s="268"/>
      <c r="J33" s="268"/>
      <c r="K33" s="268"/>
      <c r="L33" s="268"/>
      <c r="M33" s="268"/>
    </row>
    <row r="34" spans="1:16" ht="18.75" x14ac:dyDescent="0.3">
      <c r="A34" s="245" t="s">
        <v>372</v>
      </c>
      <c r="B34" s="364" t="s">
        <v>373</v>
      </c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</row>
    <row r="35" spans="1:16" ht="15.75" x14ac:dyDescent="0.25">
      <c r="A35" s="244"/>
      <c r="B35" s="24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</row>
    <row r="36" spans="1:16" ht="15.75" x14ac:dyDescent="0.25">
      <c r="A36" s="244"/>
      <c r="B36" s="359"/>
      <c r="C36" s="360"/>
      <c r="D36" s="361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6" ht="18.75" x14ac:dyDescent="0.3">
      <c r="A37" s="245" t="s">
        <v>374</v>
      </c>
      <c r="B37" s="364" t="s">
        <v>375</v>
      </c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</row>
    <row r="38" spans="1:16" ht="15.75" x14ac:dyDescent="0.25">
      <c r="A38" s="244"/>
      <c r="B38" s="359" t="s">
        <v>376</v>
      </c>
      <c r="C38" s="360"/>
      <c r="D38" s="361" t="s">
        <v>377</v>
      </c>
      <c r="E38" s="268"/>
      <c r="F38" s="268"/>
      <c r="G38" s="268"/>
      <c r="H38" s="268"/>
      <c r="I38" s="268"/>
      <c r="J38" s="268"/>
      <c r="K38" s="268"/>
      <c r="L38" s="268"/>
      <c r="M38" s="268"/>
      <c r="N38" s="362"/>
      <c r="O38" s="362"/>
      <c r="P38" s="362"/>
    </row>
    <row r="39" spans="1:16" ht="15.75" x14ac:dyDescent="0.25">
      <c r="A39" s="244"/>
      <c r="B39" s="359" t="s">
        <v>378</v>
      </c>
      <c r="C39" s="360"/>
      <c r="D39" s="361" t="s">
        <v>379</v>
      </c>
      <c r="E39" s="268"/>
      <c r="F39" s="268"/>
      <c r="G39" s="268"/>
      <c r="H39" s="268"/>
      <c r="I39" s="268"/>
      <c r="J39" s="268"/>
      <c r="K39" s="268"/>
      <c r="L39" s="268"/>
      <c r="M39" s="268"/>
      <c r="N39" s="362"/>
      <c r="O39" s="362"/>
      <c r="P39" s="362"/>
    </row>
    <row r="40" spans="1:16" ht="15.75" x14ac:dyDescent="0.25">
      <c r="A40" s="244"/>
      <c r="B40" s="248"/>
      <c r="C40" s="249"/>
      <c r="D40" s="250"/>
      <c r="E40" s="231"/>
      <c r="F40" s="231"/>
      <c r="G40" s="231"/>
      <c r="H40" s="231"/>
      <c r="I40" s="231"/>
      <c r="J40" s="231"/>
      <c r="K40" s="231"/>
      <c r="L40" s="231"/>
      <c r="M40" s="231"/>
      <c r="N40" s="362"/>
      <c r="O40" s="362"/>
      <c r="P40" s="362"/>
    </row>
    <row r="41" spans="1:16" ht="15.75" x14ac:dyDescent="0.25">
      <c r="A41" s="244"/>
      <c r="B41" s="359"/>
      <c r="C41" s="359"/>
      <c r="D41" s="361"/>
      <c r="E41" s="361"/>
      <c r="F41" s="361"/>
      <c r="G41" s="361"/>
      <c r="H41" s="361"/>
      <c r="I41" s="361"/>
      <c r="J41" s="361"/>
      <c r="K41" s="361"/>
      <c r="L41" s="361"/>
      <c r="M41" s="361"/>
    </row>
    <row r="42" spans="1:16" ht="18.75" x14ac:dyDescent="0.3">
      <c r="A42" s="245" t="s">
        <v>380</v>
      </c>
      <c r="B42" s="364" t="s">
        <v>381</v>
      </c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</row>
    <row r="43" spans="1:16" ht="15.75" x14ac:dyDescent="0.25">
      <c r="A43" s="244"/>
      <c r="B43" s="359" t="s">
        <v>382</v>
      </c>
      <c r="C43" s="360"/>
      <c r="D43" s="361" t="s">
        <v>383</v>
      </c>
      <c r="E43" s="268"/>
      <c r="F43" s="268"/>
      <c r="G43" s="268"/>
      <c r="H43" s="268"/>
      <c r="I43" s="268"/>
      <c r="J43" s="268"/>
      <c r="K43" s="268"/>
      <c r="L43" s="268"/>
      <c r="M43" s="268"/>
      <c r="N43" s="362"/>
      <c r="O43" s="362"/>
      <c r="P43" s="362"/>
    </row>
    <row r="44" spans="1:16" ht="15.75" x14ac:dyDescent="0.25">
      <c r="A44" s="244"/>
      <c r="B44" s="359" t="s">
        <v>384</v>
      </c>
      <c r="C44" s="360"/>
      <c r="D44" s="361" t="s">
        <v>385</v>
      </c>
      <c r="E44" s="268"/>
      <c r="F44" s="268"/>
      <c r="G44" s="268"/>
      <c r="H44" s="268"/>
      <c r="I44" s="268"/>
      <c r="J44" s="268"/>
      <c r="K44" s="268"/>
      <c r="L44" s="268"/>
      <c r="M44" s="268"/>
      <c r="N44" s="362"/>
      <c r="O44" s="362"/>
      <c r="P44" s="362"/>
    </row>
    <row r="45" spans="1:16" ht="15.75" x14ac:dyDescent="0.25">
      <c r="A45" s="244"/>
      <c r="B45" s="359" t="s">
        <v>386</v>
      </c>
      <c r="C45" s="360"/>
      <c r="D45" s="361" t="s">
        <v>387</v>
      </c>
      <c r="E45" s="268"/>
      <c r="F45" s="268"/>
      <c r="G45" s="268"/>
      <c r="H45" s="268"/>
      <c r="I45" s="268"/>
      <c r="J45" s="268"/>
      <c r="K45" s="268"/>
      <c r="L45" s="268"/>
      <c r="M45" s="268"/>
      <c r="N45" s="362"/>
      <c r="O45" s="362"/>
      <c r="P45" s="362"/>
    </row>
    <row r="46" spans="1:16" ht="15.75" x14ac:dyDescent="0.25">
      <c r="A46" s="251"/>
      <c r="B46" s="359"/>
      <c r="C46" s="360"/>
      <c r="D46" s="361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6" ht="18.75" x14ac:dyDescent="0.3">
      <c r="A47" s="252" t="s">
        <v>388</v>
      </c>
      <c r="B47" s="364" t="s">
        <v>389</v>
      </c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</row>
    <row r="48" spans="1:16" ht="15.75" x14ac:dyDescent="0.25">
      <c r="A48" s="251"/>
      <c r="B48" s="359" t="s">
        <v>390</v>
      </c>
      <c r="C48" s="360"/>
      <c r="D48" s="361" t="s">
        <v>391</v>
      </c>
      <c r="E48" s="268"/>
      <c r="F48" s="268"/>
      <c r="G48" s="268"/>
      <c r="H48" s="268"/>
      <c r="I48" s="268"/>
      <c r="J48" s="268"/>
      <c r="K48" s="268"/>
      <c r="L48" s="268"/>
      <c r="M48" s="268"/>
      <c r="N48" s="362"/>
      <c r="O48" s="362"/>
      <c r="P48" s="362"/>
    </row>
    <row r="49" spans="1:16" ht="15.75" x14ac:dyDescent="0.25">
      <c r="A49" s="251"/>
      <c r="B49" s="359" t="s">
        <v>392</v>
      </c>
      <c r="C49" s="360"/>
      <c r="D49" s="361" t="s">
        <v>393</v>
      </c>
      <c r="E49" s="268"/>
      <c r="F49" s="268"/>
      <c r="G49" s="268"/>
      <c r="H49" s="268"/>
      <c r="I49" s="268"/>
      <c r="J49" s="268"/>
      <c r="K49" s="268"/>
      <c r="L49" s="268"/>
      <c r="M49" s="268"/>
      <c r="N49" s="362"/>
      <c r="O49" s="362"/>
      <c r="P49" s="362"/>
    </row>
    <row r="50" spans="1:16" ht="15.75" x14ac:dyDescent="0.25">
      <c r="A50" s="251"/>
      <c r="B50" s="359" t="s">
        <v>394</v>
      </c>
      <c r="C50" s="360"/>
      <c r="D50" s="361" t="s">
        <v>395</v>
      </c>
      <c r="E50" s="268"/>
      <c r="F50" s="268"/>
      <c r="G50" s="268"/>
      <c r="H50" s="268"/>
      <c r="I50" s="268"/>
      <c r="J50" s="268"/>
      <c r="K50" s="268"/>
      <c r="L50" s="268"/>
      <c r="M50" s="268"/>
      <c r="N50" s="362"/>
      <c r="O50" s="362"/>
      <c r="P50" s="362"/>
    </row>
    <row r="51" spans="1:16" ht="15.75" x14ac:dyDescent="0.25">
      <c r="A51" s="251"/>
      <c r="B51" s="359" t="s">
        <v>396</v>
      </c>
      <c r="C51" s="360"/>
      <c r="D51" s="361" t="s">
        <v>397</v>
      </c>
      <c r="E51" s="268"/>
      <c r="F51" s="268"/>
      <c r="G51" s="268"/>
      <c r="H51" s="268"/>
      <c r="I51" s="268"/>
      <c r="J51" s="268"/>
      <c r="K51" s="268"/>
      <c r="L51" s="268"/>
      <c r="M51" s="268"/>
      <c r="N51" s="362"/>
      <c r="O51" s="362"/>
      <c r="P51" s="362"/>
    </row>
    <row r="52" spans="1:16" ht="15.75" x14ac:dyDescent="0.25">
      <c r="A52" s="251"/>
      <c r="B52" s="359" t="s">
        <v>398</v>
      </c>
      <c r="C52" s="360"/>
      <c r="D52" s="361" t="s">
        <v>399</v>
      </c>
      <c r="E52" s="268"/>
      <c r="F52" s="268"/>
      <c r="G52" s="268"/>
      <c r="H52" s="268"/>
      <c r="I52" s="268"/>
      <c r="J52" s="268"/>
      <c r="K52" s="268"/>
      <c r="L52" s="268"/>
      <c r="M52" s="268"/>
      <c r="N52" s="362"/>
      <c r="O52" s="362"/>
      <c r="P52" s="362"/>
    </row>
    <row r="53" spans="1:16" ht="15.75" x14ac:dyDescent="0.25">
      <c r="A53" s="251"/>
      <c r="B53" s="359" t="s">
        <v>400</v>
      </c>
      <c r="C53" s="360"/>
      <c r="D53" s="361" t="s">
        <v>401</v>
      </c>
      <c r="E53" s="268"/>
      <c r="F53" s="268"/>
      <c r="G53" s="268"/>
      <c r="H53" s="268"/>
      <c r="I53" s="268"/>
      <c r="J53" s="268"/>
      <c r="K53" s="268"/>
      <c r="L53" s="268"/>
      <c r="M53" s="268"/>
      <c r="N53" s="362"/>
      <c r="O53" s="362"/>
      <c r="P53" s="362"/>
    </row>
    <row r="54" spans="1:16" ht="15.75" x14ac:dyDescent="0.25">
      <c r="A54" s="251"/>
      <c r="B54" s="359" t="s">
        <v>402</v>
      </c>
      <c r="C54" s="360"/>
      <c r="D54" s="361" t="s">
        <v>403</v>
      </c>
      <c r="E54" s="268"/>
      <c r="F54" s="268"/>
      <c r="G54" s="268"/>
      <c r="H54" s="268"/>
      <c r="I54" s="268"/>
      <c r="J54" s="268"/>
      <c r="K54" s="268"/>
      <c r="L54" s="268"/>
      <c r="M54" s="268"/>
      <c r="N54" s="362"/>
      <c r="O54" s="362"/>
      <c r="P54" s="362"/>
    </row>
    <row r="55" spans="1:16" ht="15.75" x14ac:dyDescent="0.25">
      <c r="A55" s="251"/>
      <c r="B55" s="359" t="s">
        <v>404</v>
      </c>
      <c r="C55" s="360"/>
      <c r="D55" s="361" t="s">
        <v>405</v>
      </c>
      <c r="E55" s="268"/>
      <c r="F55" s="268"/>
      <c r="G55" s="268"/>
      <c r="H55" s="268"/>
      <c r="I55" s="268"/>
      <c r="J55" s="268"/>
      <c r="K55" s="268"/>
      <c r="L55" s="268"/>
      <c r="M55" s="268"/>
      <c r="N55" s="362"/>
      <c r="O55" s="362"/>
      <c r="P55" s="362"/>
    </row>
    <row r="56" spans="1:16" ht="15.75" x14ac:dyDescent="0.25">
      <c r="A56" s="251"/>
      <c r="B56" s="359">
        <v>105020</v>
      </c>
      <c r="C56" s="360"/>
      <c r="D56" s="361" t="s">
        <v>406</v>
      </c>
      <c r="E56" s="268"/>
      <c r="F56" s="268"/>
      <c r="G56" s="268"/>
      <c r="H56" s="268"/>
      <c r="I56" s="268"/>
      <c r="J56" s="268"/>
      <c r="K56" s="268"/>
      <c r="L56" s="268"/>
      <c r="M56" s="268"/>
      <c r="N56" s="362"/>
      <c r="O56" s="362"/>
      <c r="P56" s="362"/>
    </row>
    <row r="57" spans="1:16" ht="15.75" x14ac:dyDescent="0.25">
      <c r="A57" s="251"/>
      <c r="B57" s="359">
        <v>107055</v>
      </c>
      <c r="C57" s="360"/>
      <c r="D57" s="361" t="s">
        <v>407</v>
      </c>
      <c r="E57" s="268"/>
      <c r="F57" s="268"/>
      <c r="G57" s="268"/>
      <c r="H57" s="268"/>
      <c r="I57" s="268"/>
      <c r="J57" s="268"/>
      <c r="K57" s="268"/>
      <c r="L57" s="268"/>
      <c r="M57" s="268"/>
      <c r="N57" s="362"/>
      <c r="O57" s="362"/>
      <c r="P57" s="362"/>
    </row>
    <row r="58" spans="1:16" ht="15.75" x14ac:dyDescent="0.25">
      <c r="A58" s="251"/>
      <c r="B58" s="359">
        <v>107080</v>
      </c>
      <c r="C58" s="360"/>
      <c r="D58" s="361" t="s">
        <v>408</v>
      </c>
      <c r="E58" s="268"/>
      <c r="F58" s="268"/>
      <c r="G58" s="268"/>
      <c r="H58" s="268"/>
      <c r="I58" s="268"/>
      <c r="J58" s="268"/>
      <c r="K58" s="268"/>
      <c r="L58" s="268"/>
      <c r="M58" s="268"/>
      <c r="N58" s="362"/>
      <c r="O58" s="362"/>
      <c r="P58" s="362"/>
    </row>
    <row r="59" spans="1:16" ht="15.75" x14ac:dyDescent="0.25">
      <c r="A59" s="251"/>
      <c r="B59" s="359"/>
      <c r="C59" s="360"/>
      <c r="D59" s="361"/>
      <c r="E59" s="268"/>
      <c r="F59" s="268"/>
      <c r="G59" s="268"/>
      <c r="H59" s="268"/>
      <c r="I59" s="268"/>
      <c r="J59" s="268"/>
      <c r="K59" s="268"/>
      <c r="L59" s="268"/>
      <c r="M59" s="268"/>
    </row>
    <row r="60" spans="1:16" ht="18.75" x14ac:dyDescent="0.3">
      <c r="A60" s="253" t="s">
        <v>409</v>
      </c>
      <c r="B60" s="364" t="s">
        <v>410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</row>
    <row r="61" spans="1:16" ht="15.75" x14ac:dyDescent="0.25">
      <c r="A61" s="254"/>
      <c r="B61" s="359" t="s">
        <v>411</v>
      </c>
      <c r="C61" s="360"/>
      <c r="D61" s="361" t="s">
        <v>412</v>
      </c>
      <c r="E61" s="268"/>
      <c r="F61" s="268"/>
      <c r="G61" s="268"/>
      <c r="H61" s="268"/>
      <c r="I61" s="268"/>
      <c r="J61" s="268"/>
      <c r="K61" s="268"/>
      <c r="L61" s="268"/>
      <c r="M61" s="268"/>
      <c r="N61" s="362"/>
      <c r="O61" s="362"/>
      <c r="P61" s="362"/>
    </row>
    <row r="62" spans="1:16" ht="15.75" x14ac:dyDescent="0.25">
      <c r="A62" s="254"/>
      <c r="B62" s="359" t="s">
        <v>413</v>
      </c>
      <c r="C62" s="360"/>
      <c r="D62" s="361" t="s">
        <v>414</v>
      </c>
      <c r="E62" s="268"/>
      <c r="F62" s="268"/>
      <c r="G62" s="268"/>
      <c r="H62" s="268"/>
      <c r="I62" s="268"/>
      <c r="J62" s="268"/>
      <c r="K62" s="268"/>
      <c r="L62" s="268"/>
      <c r="M62" s="268"/>
      <c r="N62" s="362"/>
      <c r="O62" s="362"/>
      <c r="P62" s="362"/>
    </row>
    <row r="63" spans="1:16" ht="15.75" x14ac:dyDescent="0.25">
      <c r="A63" s="254"/>
      <c r="B63" s="359" t="s">
        <v>415</v>
      </c>
      <c r="C63" s="360"/>
      <c r="D63" s="361" t="s">
        <v>416</v>
      </c>
      <c r="E63" s="268"/>
      <c r="F63" s="268"/>
      <c r="G63" s="268"/>
      <c r="H63" s="268"/>
      <c r="I63" s="268"/>
      <c r="J63" s="268"/>
      <c r="K63" s="268"/>
      <c r="L63" s="268"/>
      <c r="M63" s="268"/>
      <c r="N63" s="362"/>
      <c r="O63" s="362"/>
      <c r="P63" s="362"/>
    </row>
    <row r="64" spans="1:16" x14ac:dyDescent="0.25">
      <c r="A64" s="254"/>
    </row>
    <row r="65" spans="1:16" ht="15.75" x14ac:dyDescent="0.25">
      <c r="A65" s="254"/>
      <c r="B65" s="359"/>
      <c r="C65" s="360"/>
      <c r="D65" s="361"/>
      <c r="E65" s="268"/>
      <c r="F65" s="268"/>
      <c r="G65" s="268"/>
      <c r="H65" s="268"/>
      <c r="I65" s="268"/>
      <c r="J65" s="268"/>
      <c r="K65" s="268"/>
      <c r="L65" s="268"/>
      <c r="M65" s="268"/>
    </row>
    <row r="66" spans="1:16" ht="18.75" x14ac:dyDescent="0.3">
      <c r="A66" s="253" t="s">
        <v>417</v>
      </c>
      <c r="B66" s="364" t="s">
        <v>418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</row>
    <row r="67" spans="1:16" ht="15.75" x14ac:dyDescent="0.25">
      <c r="A67" s="251"/>
      <c r="B67" s="359" t="s">
        <v>411</v>
      </c>
      <c r="C67" s="360"/>
      <c r="D67" s="361" t="s">
        <v>412</v>
      </c>
      <c r="E67" s="268"/>
      <c r="F67" s="268"/>
      <c r="G67" s="268"/>
      <c r="H67" s="268"/>
      <c r="I67" s="268"/>
      <c r="J67" s="268"/>
      <c r="K67" s="268"/>
      <c r="L67" s="268"/>
      <c r="M67" s="268"/>
      <c r="N67" s="362"/>
      <c r="O67" s="362"/>
      <c r="P67" s="362"/>
    </row>
    <row r="68" spans="1:16" ht="15.75" x14ac:dyDescent="0.25">
      <c r="A68" s="251"/>
      <c r="B68" s="359" t="s">
        <v>419</v>
      </c>
      <c r="C68" s="360"/>
      <c r="D68" s="363" t="s">
        <v>420</v>
      </c>
      <c r="E68" s="307"/>
      <c r="F68" s="307"/>
      <c r="G68" s="307"/>
      <c r="H68" s="307"/>
      <c r="I68" s="307"/>
      <c r="J68" s="307"/>
      <c r="K68" s="307"/>
      <c r="L68" s="307"/>
      <c r="M68" s="307"/>
      <c r="N68" s="362"/>
      <c r="O68" s="362"/>
      <c r="P68" s="362"/>
    </row>
    <row r="69" spans="1:16" ht="15.75" x14ac:dyDescent="0.25">
      <c r="A69" s="251"/>
      <c r="B69" s="359" t="s">
        <v>421</v>
      </c>
      <c r="C69" s="360"/>
      <c r="D69" s="361" t="s">
        <v>422</v>
      </c>
      <c r="E69" s="268"/>
      <c r="F69" s="268"/>
      <c r="G69" s="268"/>
      <c r="H69" s="268"/>
      <c r="I69" s="268"/>
      <c r="J69" s="268"/>
      <c r="K69" s="268"/>
      <c r="L69" s="268"/>
      <c r="M69" s="268"/>
      <c r="N69" s="362"/>
      <c r="O69" s="362"/>
      <c r="P69" s="362"/>
    </row>
    <row r="70" spans="1:16" ht="15.75" x14ac:dyDescent="0.25">
      <c r="A70" s="251"/>
      <c r="B70" s="359"/>
      <c r="C70" s="360"/>
      <c r="D70" s="361"/>
      <c r="E70" s="268"/>
      <c r="F70" s="268"/>
      <c r="G70" s="268"/>
      <c r="H70" s="268"/>
      <c r="I70" s="268"/>
      <c r="J70" s="268"/>
      <c r="K70" s="268"/>
      <c r="L70" s="268"/>
      <c r="M70" s="268"/>
    </row>
    <row r="71" spans="1:16" ht="15.75" x14ac:dyDescent="0.25">
      <c r="A71" s="251"/>
      <c r="B71" s="359"/>
      <c r="C71" s="360"/>
      <c r="D71" s="361"/>
      <c r="E71" s="268"/>
      <c r="F71" s="268"/>
      <c r="G71" s="268"/>
      <c r="H71" s="268"/>
      <c r="I71" s="268"/>
      <c r="J71" s="268"/>
      <c r="K71" s="268"/>
      <c r="L71" s="268"/>
      <c r="M71" s="268"/>
    </row>
  </sheetData>
  <mergeCells count="160">
    <mergeCell ref="B12:C12"/>
    <mergeCell ref="D12:M12"/>
    <mergeCell ref="N12:P12"/>
    <mergeCell ref="B13:C13"/>
    <mergeCell ref="D13:M13"/>
    <mergeCell ref="N13:P13"/>
    <mergeCell ref="N1:R1"/>
    <mergeCell ref="B2:P6"/>
    <mergeCell ref="B7:M7"/>
    <mergeCell ref="N7:P7"/>
    <mergeCell ref="B9:M9"/>
    <mergeCell ref="B11:C11"/>
    <mergeCell ref="D11:M11"/>
    <mergeCell ref="N11:P11"/>
    <mergeCell ref="B16:C16"/>
    <mergeCell ref="D16:M16"/>
    <mergeCell ref="N16:P16"/>
    <mergeCell ref="B17:C17"/>
    <mergeCell ref="D17:M17"/>
    <mergeCell ref="N17:P17"/>
    <mergeCell ref="B14:C14"/>
    <mergeCell ref="D14:M14"/>
    <mergeCell ref="N14:P14"/>
    <mergeCell ref="B15:C15"/>
    <mergeCell ref="D15:M15"/>
    <mergeCell ref="N15:P15"/>
    <mergeCell ref="B20:C20"/>
    <mergeCell ref="D20:M20"/>
    <mergeCell ref="N20:P20"/>
    <mergeCell ref="B21:C21"/>
    <mergeCell ref="D21:M21"/>
    <mergeCell ref="N21:P21"/>
    <mergeCell ref="B18:C18"/>
    <mergeCell ref="D18:M18"/>
    <mergeCell ref="N18:P18"/>
    <mergeCell ref="B19:C19"/>
    <mergeCell ref="D19:M19"/>
    <mergeCell ref="N19:P19"/>
    <mergeCell ref="B24:C24"/>
    <mergeCell ref="D24:M24"/>
    <mergeCell ref="N24:P24"/>
    <mergeCell ref="B25:C25"/>
    <mergeCell ref="D25:M25"/>
    <mergeCell ref="N25:P25"/>
    <mergeCell ref="B22:C22"/>
    <mergeCell ref="D22:M22"/>
    <mergeCell ref="N22:P22"/>
    <mergeCell ref="B23:C23"/>
    <mergeCell ref="D23:M23"/>
    <mergeCell ref="N23:P23"/>
    <mergeCell ref="B28:C28"/>
    <mergeCell ref="D28:M28"/>
    <mergeCell ref="N28:P28"/>
    <mergeCell ref="B29:C29"/>
    <mergeCell ref="D29:M29"/>
    <mergeCell ref="N29:P29"/>
    <mergeCell ref="B26:C26"/>
    <mergeCell ref="D26:M26"/>
    <mergeCell ref="N26:P26"/>
    <mergeCell ref="B27:C27"/>
    <mergeCell ref="D27:M27"/>
    <mergeCell ref="N27:P27"/>
    <mergeCell ref="B32:C32"/>
    <mergeCell ref="D32:M32"/>
    <mergeCell ref="N32:P32"/>
    <mergeCell ref="B33:C33"/>
    <mergeCell ref="D33:M33"/>
    <mergeCell ref="B34:M34"/>
    <mergeCell ref="B30:C30"/>
    <mergeCell ref="D30:M30"/>
    <mergeCell ref="N30:P30"/>
    <mergeCell ref="B31:C31"/>
    <mergeCell ref="D31:M31"/>
    <mergeCell ref="N31:P31"/>
    <mergeCell ref="B39:C39"/>
    <mergeCell ref="D39:M39"/>
    <mergeCell ref="N39:P39"/>
    <mergeCell ref="N40:P40"/>
    <mergeCell ref="B41:C41"/>
    <mergeCell ref="D41:M41"/>
    <mergeCell ref="B36:C36"/>
    <mergeCell ref="D36:M36"/>
    <mergeCell ref="B37:M37"/>
    <mergeCell ref="B38:C38"/>
    <mergeCell ref="D38:M38"/>
    <mergeCell ref="N38:P38"/>
    <mergeCell ref="B45:C45"/>
    <mergeCell ref="D45:M45"/>
    <mergeCell ref="N45:P45"/>
    <mergeCell ref="B46:C46"/>
    <mergeCell ref="D46:M46"/>
    <mergeCell ref="B47:M47"/>
    <mergeCell ref="B42:M42"/>
    <mergeCell ref="B43:C43"/>
    <mergeCell ref="D43:M43"/>
    <mergeCell ref="N43:P43"/>
    <mergeCell ref="B44:C44"/>
    <mergeCell ref="D44:M44"/>
    <mergeCell ref="N44:P44"/>
    <mergeCell ref="B50:C50"/>
    <mergeCell ref="D50:M50"/>
    <mergeCell ref="N50:P50"/>
    <mergeCell ref="B51:C51"/>
    <mergeCell ref="D51:M51"/>
    <mergeCell ref="N51:P51"/>
    <mergeCell ref="B48:C48"/>
    <mergeCell ref="D48:M48"/>
    <mergeCell ref="N48:P48"/>
    <mergeCell ref="B49:C49"/>
    <mergeCell ref="D49:M49"/>
    <mergeCell ref="N49:P49"/>
    <mergeCell ref="B54:C54"/>
    <mergeCell ref="D54:M54"/>
    <mergeCell ref="N54:P54"/>
    <mergeCell ref="B55:C55"/>
    <mergeCell ref="D55:M55"/>
    <mergeCell ref="N55:P55"/>
    <mergeCell ref="B52:C52"/>
    <mergeCell ref="D52:M52"/>
    <mergeCell ref="N52:P52"/>
    <mergeCell ref="B53:C53"/>
    <mergeCell ref="D53:M53"/>
    <mergeCell ref="N53:P53"/>
    <mergeCell ref="B58:C58"/>
    <mergeCell ref="D58:M58"/>
    <mergeCell ref="N58:P58"/>
    <mergeCell ref="B59:C59"/>
    <mergeCell ref="D59:M59"/>
    <mergeCell ref="B60:M60"/>
    <mergeCell ref="B56:C56"/>
    <mergeCell ref="D56:M56"/>
    <mergeCell ref="N56:P56"/>
    <mergeCell ref="B57:C57"/>
    <mergeCell ref="D57:M57"/>
    <mergeCell ref="N57:P57"/>
    <mergeCell ref="B63:C63"/>
    <mergeCell ref="D63:M63"/>
    <mergeCell ref="N63:P63"/>
    <mergeCell ref="B65:C65"/>
    <mergeCell ref="D65:M65"/>
    <mergeCell ref="B66:M66"/>
    <mergeCell ref="B61:C61"/>
    <mergeCell ref="D61:M61"/>
    <mergeCell ref="N61:P61"/>
    <mergeCell ref="B62:C62"/>
    <mergeCell ref="D62:M62"/>
    <mergeCell ref="N62:P62"/>
    <mergeCell ref="B69:C69"/>
    <mergeCell ref="D69:M69"/>
    <mergeCell ref="N69:P69"/>
    <mergeCell ref="B70:C70"/>
    <mergeCell ref="D70:M70"/>
    <mergeCell ref="B71:C71"/>
    <mergeCell ref="D71:M71"/>
    <mergeCell ref="B67:C67"/>
    <mergeCell ref="D67:M67"/>
    <mergeCell ref="N67:P67"/>
    <mergeCell ref="B68:C68"/>
    <mergeCell ref="D68:M68"/>
    <mergeCell ref="N68:P68"/>
  </mergeCells>
  <pageMargins left="0.7" right="0.7" top="0.75" bottom="0.75" header="0.3" footer="0.3"/>
  <pageSetup paperSize="9" scale="5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view="pageBreakPreview" zoomScaleNormal="100" zoomScaleSheetLayoutView="100" workbookViewId="0">
      <selection activeCell="F6" sqref="F6"/>
    </sheetView>
  </sheetViews>
  <sheetFormatPr defaultRowHeight="15" x14ac:dyDescent="0.25"/>
  <cols>
    <col min="2" max="2" width="80" customWidth="1"/>
    <col min="3" max="3" width="46.42578125" customWidth="1"/>
  </cols>
  <sheetData>
    <row r="2" spans="1:3" x14ac:dyDescent="0.25">
      <c r="B2" s="267" t="s">
        <v>436</v>
      </c>
      <c r="C2" s="268"/>
    </row>
    <row r="3" spans="1:3" ht="28.5" customHeight="1" x14ac:dyDescent="0.25">
      <c r="B3" s="372" t="s">
        <v>278</v>
      </c>
      <c r="C3" s="372"/>
    </row>
    <row r="4" spans="1:3" ht="18.75" x14ac:dyDescent="0.3">
      <c r="B4" s="352" t="s">
        <v>277</v>
      </c>
      <c r="C4" s="353"/>
    </row>
    <row r="5" spans="1:3" ht="15.75" x14ac:dyDescent="0.25">
      <c r="B5" s="354"/>
      <c r="C5" s="355"/>
    </row>
    <row r="6" spans="1:3" ht="15.75" x14ac:dyDescent="0.25">
      <c r="B6" s="136"/>
      <c r="C6" s="172" t="s">
        <v>279</v>
      </c>
    </row>
    <row r="7" spans="1:3" ht="24.95" customHeight="1" x14ac:dyDescent="0.25">
      <c r="A7">
        <v>1</v>
      </c>
      <c r="B7" s="204" t="s">
        <v>273</v>
      </c>
      <c r="C7" s="26">
        <v>41615</v>
      </c>
    </row>
    <row r="8" spans="1:3" ht="24.95" customHeight="1" x14ac:dyDescent="0.25">
      <c r="A8">
        <v>2</v>
      </c>
      <c r="B8" s="170" t="s">
        <v>239</v>
      </c>
      <c r="C8" s="138">
        <v>900</v>
      </c>
    </row>
    <row r="9" spans="1:3" ht="24.95" customHeight="1" x14ac:dyDescent="0.25">
      <c r="A9">
        <v>3</v>
      </c>
      <c r="B9" s="170" t="s">
        <v>274</v>
      </c>
      <c r="C9" s="26">
        <v>2450</v>
      </c>
    </row>
    <row r="10" spans="1:3" ht="24.95" customHeight="1" x14ac:dyDescent="0.25">
      <c r="A10">
        <v>4</v>
      </c>
      <c r="B10" s="170" t="s">
        <v>281</v>
      </c>
      <c r="C10" s="26">
        <v>186576</v>
      </c>
    </row>
    <row r="11" spans="1:3" ht="24.95" customHeight="1" x14ac:dyDescent="0.25">
      <c r="A11">
        <v>5</v>
      </c>
      <c r="B11" s="204" t="s">
        <v>244</v>
      </c>
      <c r="C11" s="255">
        <v>119986</v>
      </c>
    </row>
    <row r="12" spans="1:3" ht="24.95" customHeight="1" x14ac:dyDescent="0.25">
      <c r="A12">
        <v>6</v>
      </c>
      <c r="B12" s="170" t="s">
        <v>282</v>
      </c>
      <c r="C12" s="26">
        <v>3000</v>
      </c>
    </row>
    <row r="13" spans="1:3" ht="24.95" customHeight="1" x14ac:dyDescent="0.25">
      <c r="A13">
        <v>7</v>
      </c>
      <c r="B13" s="204" t="s">
        <v>280</v>
      </c>
      <c r="C13" s="26">
        <v>99866</v>
      </c>
    </row>
    <row r="14" spans="1:3" ht="24.95" customHeight="1" x14ac:dyDescent="0.25">
      <c r="A14">
        <v>8</v>
      </c>
      <c r="B14" s="170" t="s">
        <v>283</v>
      </c>
      <c r="C14" s="26">
        <v>20170</v>
      </c>
    </row>
    <row r="15" spans="1:3" ht="24.95" customHeight="1" x14ac:dyDescent="0.25">
      <c r="A15">
        <v>9</v>
      </c>
      <c r="B15" s="170" t="s">
        <v>285</v>
      </c>
      <c r="C15" s="26">
        <v>728</v>
      </c>
    </row>
    <row r="16" spans="1:3" ht="24.95" customHeight="1" x14ac:dyDescent="0.25">
      <c r="A16">
        <v>10</v>
      </c>
      <c r="B16" s="170" t="s">
        <v>287</v>
      </c>
      <c r="C16" s="26"/>
    </row>
    <row r="17" spans="1:3" ht="24.95" customHeight="1" x14ac:dyDescent="0.25">
      <c r="A17">
        <v>11</v>
      </c>
      <c r="B17" s="170" t="s">
        <v>288</v>
      </c>
      <c r="C17" s="26">
        <v>1600</v>
      </c>
    </row>
    <row r="18" spans="1:3" ht="24.95" customHeight="1" x14ac:dyDescent="0.25">
      <c r="B18" s="170"/>
      <c r="C18" s="186"/>
    </row>
    <row r="19" spans="1:3" ht="24.95" customHeight="1" x14ac:dyDescent="0.25">
      <c r="B19" s="188"/>
      <c r="C19" s="132"/>
    </row>
    <row r="20" spans="1:3" ht="30" customHeight="1" x14ac:dyDescent="0.25">
      <c r="B20" s="68" t="s">
        <v>182</v>
      </c>
      <c r="C20" s="69">
        <f>SUM(C7:C19)</f>
        <v>476891</v>
      </c>
    </row>
    <row r="21" spans="1:3" ht="18.75" x14ac:dyDescent="0.3">
      <c r="B21" s="171"/>
      <c r="C21" s="171"/>
    </row>
    <row r="22" spans="1:3" ht="18.75" x14ac:dyDescent="0.3">
      <c r="B22" s="352" t="s">
        <v>275</v>
      </c>
      <c r="C22" s="353"/>
    </row>
    <row r="23" spans="1:3" ht="15.75" x14ac:dyDescent="0.25">
      <c r="B23" s="370" t="s">
        <v>276</v>
      </c>
      <c r="C23" s="371"/>
    </row>
    <row r="24" spans="1:3" ht="15.75" x14ac:dyDescent="0.25">
      <c r="A24">
        <v>1</v>
      </c>
      <c r="B24" s="170" t="s">
        <v>240</v>
      </c>
      <c r="C24" s="26">
        <v>2000</v>
      </c>
    </row>
    <row r="25" spans="1:3" ht="15.75" x14ac:dyDescent="0.25">
      <c r="A25">
        <v>2</v>
      </c>
      <c r="B25" s="170" t="s">
        <v>241</v>
      </c>
      <c r="C25" s="26">
        <v>45296</v>
      </c>
    </row>
    <row r="26" spans="1:3" ht="15.75" x14ac:dyDescent="0.25">
      <c r="A26">
        <v>3</v>
      </c>
      <c r="B26" s="170" t="s">
        <v>245</v>
      </c>
      <c r="C26" s="138">
        <v>43070</v>
      </c>
    </row>
    <row r="27" spans="1:3" ht="15.75" x14ac:dyDescent="0.25">
      <c r="A27">
        <v>4</v>
      </c>
      <c r="B27" s="170" t="s">
        <v>284</v>
      </c>
      <c r="C27" s="138">
        <v>36530</v>
      </c>
    </row>
    <row r="28" spans="1:3" ht="15.75" x14ac:dyDescent="0.25">
      <c r="A28">
        <v>5</v>
      </c>
      <c r="B28" s="170" t="s">
        <v>286</v>
      </c>
      <c r="C28" s="26">
        <v>1170</v>
      </c>
    </row>
    <row r="29" spans="1:3" ht="18.75" x14ac:dyDescent="0.25">
      <c r="B29" s="68" t="s">
        <v>205</v>
      </c>
      <c r="C29" s="69">
        <f>SUM(C24:C28)</f>
        <v>128066</v>
      </c>
    </row>
    <row r="31" spans="1:3" x14ac:dyDescent="0.25">
      <c r="C31" s="151">
        <f>C20+C29</f>
        <v>604957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 Ktgv.mérlege</vt:lpstr>
      <vt:lpstr>2. Ktgv.egys.</vt:lpstr>
      <vt:lpstr>3.államházt.belüli tám.  </vt:lpstr>
      <vt:lpstr>4.önk.ktgv.várh.bevételek</vt:lpstr>
      <vt:lpstr>5.Létszám</vt:lpstr>
      <vt:lpstr>6.Lak.szoc.</vt:lpstr>
      <vt:lpstr>7. Önk.nyújt tám</vt:lpstr>
      <vt:lpstr>8. Kötelező, önként vállalt</vt:lpstr>
      <vt:lpstr>9.Beruházások feladatonként</vt:lpstr>
      <vt:lpstr>10.Saját.bev. részletez</vt:lpstr>
      <vt:lpstr>11.Uniós tám pr.</vt:lpstr>
      <vt:lpstr>12. Közvetett támogatások </vt:lpstr>
      <vt:lpstr>13. Köt-önként vállalt feladato</vt:lpstr>
      <vt:lpstr>'5.Létszám'!_ftnref5</vt:lpstr>
      <vt:lpstr>'2. Ktgv.egys.'!Nyomtatási_cím</vt:lpstr>
      <vt:lpstr>'5.Létszám'!Nyomtatási_cím</vt:lpstr>
      <vt:lpstr>'11.Uniós tám pr.'!Nyomtatási_terület</vt:lpstr>
      <vt:lpstr>'12. Közvetett támogatások '!Nyomtatási_terület</vt:lpstr>
      <vt:lpstr>'4.önk.ktgv.várh.bevételek'!Nyomtatási_terület</vt:lpstr>
      <vt:lpstr>'6.Lak.szoc.'!Nyomtatási_terület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2018-03-14T10:24:36Z</dcterms:modified>
</cp:coreProperties>
</file>