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0"/>
  </bookViews>
  <sheets>
    <sheet name="1.1sz.mell." sheetId="1" r:id="rId1"/>
    <sheet name="1.2.sz.mell." sheetId="2" r:id="rId2"/>
    <sheet name="1.3.sz.mell." sheetId="3" r:id="rId3"/>
    <sheet name="1.4.sz.mell." sheetId="4" r:id="rId4"/>
    <sheet name="2. sz.mell." sheetId="5" r:id="rId5"/>
    <sheet name="2. sz.mell. (2)" sheetId="6" r:id="rId6"/>
    <sheet name="3.sz.mell." sheetId="7" r:id="rId7"/>
    <sheet name="4.sz.mell." sheetId="8" r:id="rId8"/>
    <sheet name="5.sz.mell." sheetId="9" r:id="rId9"/>
    <sheet name="6.sz.mell." sheetId="10" r:id="rId10"/>
    <sheet name="7.sz.mell." sheetId="11" r:id="rId11"/>
    <sheet name="8.sz.mell." sheetId="12" r:id="rId12"/>
    <sheet name="9.sz.mell." sheetId="13" r:id="rId13"/>
  </sheets>
  <definedNames>
    <definedName name="_xlnm.Print_Area" localSheetId="7">'4.sz.mell.'!$A$1:$D$15</definedName>
    <definedName name="_xlnm.Print_Area" localSheetId="11">'8.sz.mell.'!$A$1:$B$29</definedName>
    <definedName name="_xlnm.Print_Area" localSheetId="12">'9.sz.mell.'!$A$1:$N$28</definedName>
  </definedNames>
  <calcPr fullCalcOnLoad="1"/>
</workbook>
</file>

<file path=xl/comments1.xml><?xml version="1.0" encoding="utf-8"?>
<comments xmlns="http://schemas.openxmlformats.org/spreadsheetml/2006/main">
  <authors>
    <author>?nkorm?nyzat Jobah?za</author>
  </authors>
  <commentList>
    <comment ref="D14" authorId="0">
      <text>
        <r>
          <rPr>
            <b/>
            <sz val="8"/>
            <rFont val="Tahoma"/>
            <family val="0"/>
          </rPr>
          <t>Önkormányzat Jobaháza:</t>
        </r>
        <r>
          <rPr>
            <sz val="8"/>
            <rFont val="Tahoma"/>
            <family val="0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0"/>
          </rPr>
          <t>Önkormányzat Jobaháza: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?nkorm?nyzat Jobah?za</author>
  </authors>
  <commentList>
    <comment ref="C10" authorId="0">
      <text>
        <r>
          <rPr>
            <b/>
            <sz val="8"/>
            <rFont val="Tahoma"/>
            <family val="0"/>
          </rPr>
          <t>Önkormányzat Jobaháza: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?nkorm?nyzat Jobah?za</author>
  </authors>
  <commentList>
    <comment ref="C10" authorId="0">
      <text>
        <r>
          <rPr>
            <b/>
            <sz val="8"/>
            <rFont val="Tahoma"/>
            <family val="0"/>
          </rPr>
          <t>Önkormányzat Jobaháza: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<sst xmlns="http://schemas.openxmlformats.org/spreadsheetml/2006/main" count="457" uniqueCount="297">
  <si>
    <t xml:space="preserve"> </t>
  </si>
  <si>
    <t>Felújítás</t>
  </si>
  <si>
    <t>Kiadások</t>
  </si>
  <si>
    <t>terv</t>
  </si>
  <si>
    <t>1.</t>
  </si>
  <si>
    <t>4.</t>
  </si>
  <si>
    <t>5.</t>
  </si>
  <si>
    <t>2.</t>
  </si>
  <si>
    <t>3.</t>
  </si>
  <si>
    <t>Ápolási díj</t>
  </si>
  <si>
    <t>Pénzbeli szociális juttatások</t>
  </si>
  <si>
    <t>Rendszeres szociális segély</t>
  </si>
  <si>
    <t>Időskorúak támogatása</t>
  </si>
  <si>
    <t>Pénzbeli támogatás</t>
  </si>
  <si>
    <t>Lakásfenntartási támogatás</t>
  </si>
  <si>
    <t>Önkormányzati közfoglalkoztatás</t>
  </si>
  <si>
    <t xml:space="preserve">                            Szociális juttatások</t>
  </si>
  <si>
    <t xml:space="preserve">    ÁLLAMI TÁMOGATÁS ÖSSZESEN</t>
  </si>
  <si>
    <t>BEVÉTELEK</t>
  </si>
  <si>
    <t>Központosított támogatás</t>
  </si>
  <si>
    <t>Sorszám</t>
  </si>
  <si>
    <t>BERUHÁZÁSOK - FELÚJÍTÁSOK</t>
  </si>
  <si>
    <t>Megnevezés</t>
  </si>
  <si>
    <t xml:space="preserve">   Rendszeres szociális juttatások</t>
  </si>
  <si>
    <t>Közgyógyellátás</t>
  </si>
  <si>
    <t>Rendkívüli gyermekvédelmi támog.</t>
  </si>
  <si>
    <t>Temetési segély</t>
  </si>
  <si>
    <t xml:space="preserve">     Eseti pénzbeli ellátások</t>
  </si>
  <si>
    <t xml:space="preserve">    Természetbeni ellátások</t>
  </si>
  <si>
    <t xml:space="preserve">     SZOCIÁLIS JUTTATÁSOK ÖSSZ.</t>
  </si>
  <si>
    <t>Személyi juttatások</t>
  </si>
  <si>
    <t>Beruházás</t>
  </si>
  <si>
    <t>Bursa ösztöndíj</t>
  </si>
  <si>
    <t>Civil szervezetek támogatása</t>
  </si>
  <si>
    <t>Értékpapír vásárlás</t>
  </si>
  <si>
    <t>Tartalék</t>
  </si>
  <si>
    <t xml:space="preserve">              Felújítás összesen</t>
  </si>
  <si>
    <t>FEJLESZTÉSI KIADÁSOK ÖSSZESEN</t>
  </si>
  <si>
    <t>KIADÁSOK</t>
  </si>
  <si>
    <t xml:space="preserve">   Pénzforgalom nélküli bevételek</t>
  </si>
  <si>
    <t xml:space="preserve">          Tartalék összesen (pénzforg.nélkül)</t>
  </si>
  <si>
    <t>Passzív függő, átfutó</t>
  </si>
  <si>
    <t>Aktív függő, átfutó</t>
  </si>
  <si>
    <t xml:space="preserve">    BEVÉTELEK ÖSSZESEN</t>
  </si>
  <si>
    <t xml:space="preserve">                KIADÁSOK ÖSSZESEN</t>
  </si>
  <si>
    <t>Közvilágítási fenntartása</t>
  </si>
  <si>
    <t>Egyéb kötelező feladatok  támogatása</t>
  </si>
  <si>
    <t>Bevételek</t>
  </si>
  <si>
    <t xml:space="preserve">                   Működési célú bevételek</t>
  </si>
  <si>
    <t xml:space="preserve">                   Előző évi működési pénzmaradvány</t>
  </si>
  <si>
    <t xml:space="preserve">             Működési tartalék</t>
  </si>
  <si>
    <t>Működési hitel felvét</t>
  </si>
  <si>
    <t>Működési célú  hitel törlesztés</t>
  </si>
  <si>
    <t>Működési kölcsön igénybevétele, kölcsön visszat.</t>
  </si>
  <si>
    <t>Működési kölcsön nyújtás, törlesztés</t>
  </si>
  <si>
    <t>Értékpapír kibocsátás, értékesítés</t>
  </si>
  <si>
    <t xml:space="preserve">                   Finanszírozási célú bevételek</t>
  </si>
  <si>
    <t xml:space="preserve">             Finanszírozási célú kiadások</t>
  </si>
  <si>
    <t>MŰKÖDÉSI  BEVÉTELEK ÖSSZESEN</t>
  </si>
  <si>
    <t>MŰKÖDÉSI KIADÁSOK ÖSSZ.</t>
  </si>
  <si>
    <t>Hiány:</t>
  </si>
  <si>
    <t>Többlet:</t>
  </si>
  <si>
    <t>Tárgyi  eszköz értékesítés</t>
  </si>
  <si>
    <t>Önkormányzat sajátos felhalm. bevétele</t>
  </si>
  <si>
    <t xml:space="preserve">                    Felhalmozási bevételek</t>
  </si>
  <si>
    <t xml:space="preserve">             Felhalmozási kiadások</t>
  </si>
  <si>
    <t xml:space="preserve">                    Előző évi felhalmozási pénzmaradvány</t>
  </si>
  <si>
    <t xml:space="preserve">             Felhalmozási tartalék</t>
  </si>
  <si>
    <t>Felhalmozási hitel felvétel</t>
  </si>
  <si>
    <t>Felhalmozási hitel törlesztés</t>
  </si>
  <si>
    <t xml:space="preserve">                    Finanszírozási célú bevételek</t>
  </si>
  <si>
    <t>FELHALMOZÁSI BEVÉTELEK ÖSSZESEN</t>
  </si>
  <si>
    <t>FELHALMOZÁSI KIADÁSOK ÖSSZ.</t>
  </si>
  <si>
    <t xml:space="preserve">                 KIADÁSOK ÖSSZESEN</t>
  </si>
  <si>
    <t>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</si>
  <si>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</si>
  <si>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</si>
  <si>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</si>
  <si>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</si>
  <si>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</si>
  <si>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</si>
  <si>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</si>
  <si>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</si>
  <si>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</si>
  <si>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</si>
  <si>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</si>
  <si>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</si>
  <si>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 összesen:</t>
  </si>
  <si>
    <t>Járulékok</t>
  </si>
  <si>
    <t>Dologi jellegű kiadások</t>
  </si>
  <si>
    <t>Beruházások</t>
  </si>
  <si>
    <t>Felújtások</t>
  </si>
  <si>
    <t>Kiadások összesen:</t>
  </si>
  <si>
    <t>Település üzem.kapcs.felad.támog.</t>
  </si>
  <si>
    <t>Helyi önk.működtetése összesen</t>
  </si>
  <si>
    <t>Telep.önk.műk.támog.össz.</t>
  </si>
  <si>
    <t>Telep.önk.szoc.és gyermekjóléti feladat támog.össz.</t>
  </si>
  <si>
    <t>Könyvtári,közműv.feladat támog.</t>
  </si>
  <si>
    <t>Telep.önk.kult.feladat támog.össz.</t>
  </si>
  <si>
    <t>Köztemető fenntartása</t>
  </si>
  <si>
    <t>Közutak fenntartása</t>
  </si>
  <si>
    <t>Rendszeres szociális segély (RSZS)</t>
  </si>
  <si>
    <t xml:space="preserve">Foglalkoztatást helyettesítő támogatás (FHT)  </t>
  </si>
  <si>
    <t xml:space="preserve">Ápolási díj  emelt szintű  </t>
  </si>
  <si>
    <t>Lakásfenntartási támogatás (LFT)</t>
  </si>
  <si>
    <t>KÖLTSÉGVETÉSI BEVÉTELEK ÉS KIADÁSOK EGYENLEGE</t>
  </si>
  <si>
    <t>Költségvetési hiány, többlet ( költségvetési bevételek  - költségvetési kiadások) (+/-)</t>
  </si>
  <si>
    <t>Előirányzat</t>
  </si>
  <si>
    <t>Támogatásértékű működési kiadások összesen</t>
  </si>
  <si>
    <t>Sportegyesület támogatása</t>
  </si>
  <si>
    <t>Tűzoltóegyesület</t>
  </si>
  <si>
    <t>Működési célú pénzeszköz átadás ÁH.kívülre</t>
  </si>
  <si>
    <t>Felhalmozási célú pénzeszköz átadás ÁH. kívülre</t>
  </si>
  <si>
    <t>Támogatásértékű működési bevétel összesen</t>
  </si>
  <si>
    <t>Működési célú pénzeszköz átvétel ÁH.kívül</t>
  </si>
  <si>
    <t>Közfoglalkoztatás támogatása</t>
  </si>
  <si>
    <t>Rendszeres gyermekvédelmi támogatás</t>
  </si>
  <si>
    <t>Támogatásértékű felhalmozási bevétel összesen</t>
  </si>
  <si>
    <t>Pénzeszköz átvétel összesen</t>
  </si>
  <si>
    <t>Pénzeszköz átadás összesen</t>
  </si>
  <si>
    <t>Település fejlesztés, település rendezés</t>
  </si>
  <si>
    <t>Közvilágítás</t>
  </si>
  <si>
    <t>Közutak</t>
  </si>
  <si>
    <t>Egészségügyi alapellátás</t>
  </si>
  <si>
    <t>Köztisztaság</t>
  </si>
  <si>
    <t>Óvodai ellátás</t>
  </si>
  <si>
    <t>Könyvtár, kultúra</t>
  </si>
  <si>
    <t>Szociális ellátások, gyermekvédelmi ellátások</t>
  </si>
  <si>
    <t xml:space="preserve">             - átmeneti segély</t>
  </si>
  <si>
    <t>Sport</t>
  </si>
  <si>
    <t>Közbiztonság</t>
  </si>
  <si>
    <t>Önként vállalt feladat</t>
  </si>
  <si>
    <t xml:space="preserve">            - Sportegyesület</t>
  </si>
  <si>
    <t>Kiemelt rendezvények</t>
  </si>
  <si>
    <t>Közmunka</t>
  </si>
  <si>
    <t>Állami (államigazgatási) feladatok</t>
  </si>
  <si>
    <t>Aktív korúak ellátása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</si>
  <si>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</si>
  <si>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</si>
  <si>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</si>
  <si>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</si>
  <si>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</t>
  </si>
  <si>
    <t>SAJÁT BEVÉTELEK ÖSSZESEN*</t>
  </si>
  <si>
    <t>*Az adósságot keletkeztető ügyletekhez történő hozzájárulás részletes szabályairól szóló 353/2011. (XII.31.) Korm. Rendelet 2.§ (1) bekezdése alapján.</t>
  </si>
  <si>
    <t>Éves engedélyezett létszám előirányzat (fő)</t>
  </si>
  <si>
    <t>Közfoglalkoztatottak létszáma (fő)</t>
  </si>
  <si>
    <t>Előirányzat felhasználási terv</t>
  </si>
  <si>
    <t>adatok: ezer Ft-ban</t>
  </si>
  <si>
    <t>7. számú melléklet</t>
  </si>
  <si>
    <t>6. számú melléklet</t>
  </si>
  <si>
    <t>4. számú melléklet</t>
  </si>
  <si>
    <t>2. számú melléklet</t>
  </si>
  <si>
    <t>adatok: Ft-ban</t>
  </si>
  <si>
    <t>ÖSSZESEN</t>
  </si>
  <si>
    <t>1.2. számú melléklet</t>
  </si>
  <si>
    <t>1.3. számú melléklet</t>
  </si>
  <si>
    <t xml:space="preserve">             - Foglalk.helyettesítő támog.</t>
  </si>
  <si>
    <t xml:space="preserve">   ebből: -Rendsz.szoc.segély</t>
  </si>
  <si>
    <t>Köztemető</t>
  </si>
  <si>
    <t xml:space="preserve"> 1.4. számú melléklet</t>
  </si>
  <si>
    <t xml:space="preserve"> Községi Önkormányzat saját bevételeinek részletezése az adósságot keletkeztető ügyletből származó tárgyévi fizetési kötelezettség megállapításához</t>
  </si>
  <si>
    <t>Óvodai étkeztetés</t>
  </si>
  <si>
    <t xml:space="preserve">             - egyéb önkormányzati eseti ellátások</t>
  </si>
  <si>
    <t xml:space="preserve">Egyéb önkormányzati juttatás </t>
  </si>
  <si>
    <t>Ápolási díj alanyi jogon</t>
  </si>
  <si>
    <t xml:space="preserve">2014. évi Költségvetési mérleg </t>
  </si>
  <si>
    <t xml:space="preserve"> 2014. évi</t>
  </si>
  <si>
    <t>2014. évi Kötelező feladatok (MÖTV.13.§)</t>
  </si>
  <si>
    <t>2014.évi terv</t>
  </si>
  <si>
    <t>2014. évi terv</t>
  </si>
  <si>
    <t>2014. évi Működési és felhalmozási mérleg</t>
  </si>
  <si>
    <t>2014. évi Beruházások és felújítások</t>
  </si>
  <si>
    <t>Állami támogatások  2014.</t>
  </si>
  <si>
    <t>Gyermekétkeztetés</t>
  </si>
  <si>
    <t>2014évi terv</t>
  </si>
  <si>
    <t xml:space="preserve">2014. évi Véglegesen átadott pénzeszközök </t>
  </si>
  <si>
    <t>2014. évi Szociális juttatások</t>
  </si>
  <si>
    <t>2014. év</t>
  </si>
  <si>
    <t>Működési célú központosított előirányzatok</t>
  </si>
  <si>
    <t>Működési célú támogatások ÁH. belülről</t>
  </si>
  <si>
    <t>Közhatalmi bevételek:</t>
  </si>
  <si>
    <t>Működési bevétel:</t>
  </si>
  <si>
    <t>Települési önkormányzatok kulturális feladatai tám.            B114</t>
  </si>
  <si>
    <t>Telekadó                                                                           B34</t>
  </si>
  <si>
    <t>Magánszemélyek jövedelmadója                                        B34</t>
  </si>
  <si>
    <t>Állandó jell.te. Utáni iparűzési adó                                      B351</t>
  </si>
  <si>
    <t>Gépjárműadó önkom. Megillető része                                B354</t>
  </si>
  <si>
    <t xml:space="preserve">Egyéb közhatalmi bevételek                                                B36   </t>
  </si>
  <si>
    <t>Szolgáltatások ellenértéke                                                 B402</t>
  </si>
  <si>
    <t>Tulajdonosi bevételek                                                       B403</t>
  </si>
  <si>
    <t>Ellátási díjak                                                                     B405</t>
  </si>
  <si>
    <t>Kamatbevétel                                                                   B408</t>
  </si>
  <si>
    <t>Működési célú visszatérítendő kölcsön ÁH kivülről              B62</t>
  </si>
  <si>
    <t>Költségvetési bevételek:</t>
  </si>
  <si>
    <t>Működési célú átvett pénzeszközök                               B6</t>
  </si>
  <si>
    <t>Felhalmozási célú visszatéritendő  ÁH kívülröl                     B72</t>
  </si>
  <si>
    <t>Egyéb felhalmozásra átvett pénzeszköz                         B7</t>
  </si>
  <si>
    <t>Pénzmaradvány felhasználás                                            B8131</t>
  </si>
  <si>
    <t>Személyi juttatások                                      K1</t>
  </si>
  <si>
    <t>Munkaadókat terhelő járulék                      K2</t>
  </si>
  <si>
    <t>Dologi kiadás                                                K3</t>
  </si>
  <si>
    <t>Ellátottak juttatásai                                     K4</t>
  </si>
  <si>
    <t xml:space="preserve"> Egyéb működési célú kiadások                  K5</t>
  </si>
  <si>
    <t>Költségvetési kiadások:</t>
  </si>
  <si>
    <t>Immetariális javak beszerzése                        K61</t>
  </si>
  <si>
    <t>Működési célú támogaás ÁH. belülre          K506</t>
  </si>
  <si>
    <t>Működési célú kölcsön ÁH. kivülre             K508</t>
  </si>
  <si>
    <t>Egyéb működési célú támogatások ÁH kivülre</t>
  </si>
  <si>
    <t>Egyéb nem intézményi ellátás                         K48</t>
  </si>
  <si>
    <t>Készletbeszerzés                                          K31</t>
  </si>
  <si>
    <t>Kommunikációs szolgáltatás                         K32</t>
  </si>
  <si>
    <t>Szolgáltatási kiadások                                  K33</t>
  </si>
  <si>
    <t>Különféle befizetések egyéb dologi kiadás    K35</t>
  </si>
  <si>
    <t>Külső személyi juttatások                          K12</t>
  </si>
  <si>
    <t>Foglalkoztatottak személyi juttatásai       K11</t>
  </si>
  <si>
    <t xml:space="preserve">  ebből: - önkéntes tüzoltók</t>
  </si>
  <si>
    <t>Ingatlan hasznosítása</t>
  </si>
  <si>
    <t xml:space="preserve">Átmeneti segély </t>
  </si>
  <si>
    <t>Önkormányzati hitel</t>
  </si>
  <si>
    <t xml:space="preserve">   -étkezések támogatása</t>
  </si>
  <si>
    <t>Közös hivatal segély önrész</t>
  </si>
  <si>
    <t>Felhalmozási kölcsönök nyújtása</t>
  </si>
  <si>
    <t>Ellátottak pénzbeli juttatása</t>
  </si>
  <si>
    <t>Működési kölcsön nyujtása</t>
  </si>
  <si>
    <t>Működési célú tám ÁH. belülről</t>
  </si>
  <si>
    <t>Felhalmozási célú tám. ÁH. belülről</t>
  </si>
  <si>
    <t>Helyi önkormányzatok működésének általános támogatása   B111</t>
  </si>
  <si>
    <t>Települési önkormányzatok szoc.gyermekjólét és gyermekétkeztetés támogatás                                              B113</t>
  </si>
  <si>
    <t>Pénzforgalom nélküli bevételek</t>
  </si>
  <si>
    <t>Egyéb felh. Átvett pénz</t>
  </si>
  <si>
    <t>Működési bevételek</t>
  </si>
  <si>
    <t>Kommunális adó</t>
  </si>
  <si>
    <t>1.1 számú melléklet</t>
  </si>
  <si>
    <t xml:space="preserve">2014. évi Véglegesen átvett pénzeszközök </t>
  </si>
  <si>
    <t>Kistelepülések szociális támogatása</t>
  </si>
  <si>
    <t>Egyéb működési bevételek                                                B410</t>
  </si>
  <si>
    <t>Beruházási                                                     K64</t>
  </si>
  <si>
    <t>Beruházási ÁFA                                             K67</t>
  </si>
  <si>
    <t xml:space="preserve">Beruházás                                                   K6   </t>
  </si>
  <si>
    <t>Születési segély</t>
  </si>
  <si>
    <t>Beiskolázási segély</t>
  </si>
  <si>
    <t>Idősek napja</t>
  </si>
  <si>
    <t xml:space="preserve">            - Tánccsoport</t>
  </si>
  <si>
    <t xml:space="preserve">            - Nyugdíjas klub</t>
  </si>
  <si>
    <t xml:space="preserve">            - Polgárőrség</t>
  </si>
  <si>
    <t>Gyermekétkeztetés támogatása</t>
  </si>
  <si>
    <t>Egéb működési bevétel                                                     B410</t>
  </si>
  <si>
    <t xml:space="preserve">Működési kiadások </t>
  </si>
  <si>
    <t>3. számú melléklet</t>
  </si>
  <si>
    <t>5. számú melléklet</t>
  </si>
  <si>
    <t>8. számú melléklet</t>
  </si>
  <si>
    <t>9.sz. Melléklet</t>
  </si>
  <si>
    <t>Kazáncsere</t>
  </si>
  <si>
    <t>Tervdokumentáció</t>
  </si>
  <si>
    <t>Beruházás összesen</t>
  </si>
  <si>
    <t>Zöldterült gazdálkodással kapcsolatos feladatok</t>
  </si>
  <si>
    <t>TB-től átvett pénzeszköz</t>
  </si>
  <si>
    <t>Bursa Hungarica támogatás</t>
  </si>
  <si>
    <t>Néptáncegyesület</t>
  </si>
  <si>
    <t xml:space="preserve">Nyugdíjas klub </t>
  </si>
  <si>
    <t>Polgárőrség</t>
  </si>
  <si>
    <t>Iskola egyészségügyi támgatás</t>
  </si>
  <si>
    <t xml:space="preserve">  - születési segély</t>
  </si>
  <si>
    <t xml:space="preserve">   - idősek napja</t>
  </si>
  <si>
    <t xml:space="preserve">  - beiskolázásí segély</t>
  </si>
  <si>
    <t>Működési célú pénzátadás áh.belül</t>
  </si>
  <si>
    <t xml:space="preserve"> Pénzeszköz átadás áh. Kívül</t>
  </si>
  <si>
    <t>Műköésre átvett pénzeszköz</t>
  </si>
  <si>
    <t>BEVÉTELEK ÖSZSEN</t>
  </si>
  <si>
    <t>Külső személyi juttatások</t>
  </si>
  <si>
    <t>2014.évi</t>
  </si>
  <si>
    <t>módosítás</t>
  </si>
  <si>
    <t xml:space="preserve">2014.évi </t>
  </si>
  <si>
    <t>ódosítás</t>
  </si>
  <si>
    <t>Helyi önkormányzatok kiegészítő támogatása   B116</t>
  </si>
  <si>
    <t>Működési célú központosított előirányzatok  B115</t>
  </si>
  <si>
    <t>Felhalmozási célú támogatások ÁH. Belülről  B21</t>
  </si>
  <si>
    <t>Készletértékesítés</t>
  </si>
  <si>
    <t>Települési önkormányzatok kulturális feladatainak támogatás                                              B114</t>
  </si>
  <si>
    <t>Intézményi ellátottak pénzbeli juttatásai           K48</t>
  </si>
  <si>
    <t>Felújítások                                                 K7</t>
  </si>
  <si>
    <t xml:space="preserve">                   Kiadások</t>
  </si>
  <si>
    <t xml:space="preserve">              Bevételek</t>
  </si>
  <si>
    <t>eredeti</t>
  </si>
  <si>
    <t>módosított</t>
  </si>
  <si>
    <t xml:space="preserve">                Kiadások</t>
  </si>
  <si>
    <t xml:space="preserve">                 Bevételek</t>
  </si>
  <si>
    <t>módisított</t>
  </si>
  <si>
    <t xml:space="preserve">                  Kiadások</t>
  </si>
  <si>
    <t xml:space="preserve">                  Bevételek</t>
  </si>
  <si>
    <t xml:space="preserve">2014. módosítás </t>
  </si>
  <si>
    <t>2014. módosítás</t>
  </si>
  <si>
    <t>Intézményi ellátottak juttatásai</t>
  </si>
  <si>
    <t>Ellátottak juttatásai</t>
  </si>
  <si>
    <t>Egyéb támogatás</t>
  </si>
  <si>
    <t>Módosított</t>
  </si>
  <si>
    <t xml:space="preserve">Rendszeres gyermekvédelmi tám. 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</si>
</sst>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  <numFmt numFmtId="166" formatCode="_-* #,##0.0\ _F_t_-;\-* #,##0.0\ _F_t_-;_-* &quot;-&quot;??\ _F_t_-;_-@_-"/>
    <numFmt numFmtId="167" formatCode="#,###"/>
    <numFmt numFmtId="168" formatCode="_-* #,##0.000\ _F_t_-;\-* #,##0.000\ _F_t_-;_-* &quot;-&quot;??\ _F_t_-;_-@_-"/>
    <numFmt numFmtId="169" formatCode="_-* #,##0.0000\ _F_t_-;\-* #,##0.0000\ _F_t_-;_-* &quot;-&quot;??\ _F_t_-;_-@_-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00"/>
    <numFmt numFmtId="174" formatCode="0.0000"/>
    <numFmt numFmtId="175" formatCode="0.000"/>
    <numFmt numFmtId="176" formatCode="0.0%"/>
    <numFmt numFmtId="177" formatCode="#,##0.0"/>
    <numFmt numFmtId="178" formatCode="0.0000000"/>
    <numFmt numFmtId="179" formatCode="0.000000"/>
    <numFmt numFmtId="180" formatCode="#,###.0"/>
    <numFmt numFmtId="181" formatCode="0.00000000"/>
    <numFmt numFmtId="182" formatCode="_-* #,##0\ _F_t_-;\-* #,##0\ _F_t_-;_-* &quot;-&quot;?\ _F_t_-;_-@_-"/>
    <numFmt numFmtId="183" formatCode="0.000000000"/>
    <numFmt numFmtId="184" formatCode="0.0000000000"/>
  </numFmts>
  <fonts count="48">
    <font>
      <sz val="10"/>
      <name val="Arial CE"/>
      <family val="0"/>
    </font>
    <font>
      <b/>
      <sz val="12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Arial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11"/>
      <name val="Arial CE"/>
      <family val="0"/>
    </font>
    <font>
      <b/>
      <sz val="12"/>
      <name val="Times Nemw Roman"/>
      <family val="0"/>
    </font>
    <font>
      <b/>
      <i/>
      <sz val="12"/>
      <name val="Times Nemw Roman"/>
      <family val="0"/>
    </font>
    <font>
      <sz val="12"/>
      <name val="Times Nemw Roman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 CE"/>
      <family val="1"/>
    </font>
    <font>
      <sz val="11"/>
      <name val="Times New Roman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164" fontId="1" fillId="24" borderId="0" xfId="4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64" fontId="25" fillId="0" borderId="10" xfId="0" applyNumberFormat="1" applyFont="1" applyFill="1" applyBorder="1" applyAlignment="1">
      <alignment horizontal="center"/>
    </xf>
    <xf numFmtId="164" fontId="25" fillId="0" borderId="11" xfId="0" applyNumberFormat="1" applyFont="1" applyFill="1" applyBorder="1" applyAlignment="1">
      <alignment horizontal="center"/>
    </xf>
    <xf numFmtId="164" fontId="25" fillId="0" borderId="12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>
      <alignment horizontal="center" vertical="center"/>
    </xf>
    <xf numFmtId="164" fontId="25" fillId="0" borderId="14" xfId="42" applyNumberFormat="1" applyFont="1" applyFill="1" applyBorder="1" applyAlignment="1">
      <alignment/>
    </xf>
    <xf numFmtId="164" fontId="23" fillId="0" borderId="13" xfId="42" applyNumberFormat="1" applyFont="1" applyFill="1" applyBorder="1" applyAlignment="1">
      <alignment/>
    </xf>
    <xf numFmtId="0" fontId="25" fillId="0" borderId="15" xfId="0" applyFont="1" applyBorder="1" applyAlignment="1">
      <alignment/>
    </xf>
    <xf numFmtId="164" fontId="30" fillId="0" borderId="13" xfId="42" applyNumberFormat="1" applyFont="1" applyFill="1" applyBorder="1" applyAlignment="1">
      <alignment/>
    </xf>
    <xf numFmtId="164" fontId="30" fillId="0" borderId="10" xfId="42" applyNumberFormat="1" applyFont="1" applyFill="1" applyBorder="1" applyAlignment="1">
      <alignment/>
    </xf>
    <xf numFmtId="164" fontId="30" fillId="0" borderId="11" xfId="42" applyNumberFormat="1" applyFont="1" applyFill="1" applyBorder="1" applyAlignment="1">
      <alignment/>
    </xf>
    <xf numFmtId="164" fontId="23" fillId="0" borderId="11" xfId="42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 applyProtection="1">
      <alignment horizontal="left" vertical="center" wrapText="1"/>
      <protection locked="0"/>
    </xf>
    <xf numFmtId="0" fontId="25" fillId="0" borderId="18" xfId="0" applyFont="1" applyFill="1" applyBorder="1" applyAlignment="1" applyProtection="1">
      <alignment horizontal="left" vertical="center" wrapText="1"/>
      <protection locked="0"/>
    </xf>
    <xf numFmtId="0" fontId="25" fillId="0" borderId="19" xfId="0" applyFont="1" applyFill="1" applyBorder="1" applyAlignment="1" applyProtection="1">
      <alignment horizontal="left" vertical="center" wrapText="1"/>
      <protection locked="0"/>
    </xf>
    <xf numFmtId="0" fontId="25" fillId="0" borderId="15" xfId="0" applyFont="1" applyFill="1" applyBorder="1" applyAlignment="1" applyProtection="1">
      <alignment horizontal="left" vertical="center" wrapText="1"/>
      <protection locked="0"/>
    </xf>
    <xf numFmtId="164" fontId="23" fillId="0" borderId="16" xfId="42" applyNumberFormat="1" applyFont="1" applyFill="1" applyBorder="1" applyAlignment="1">
      <alignment horizontal="center" vertical="center" wrapText="1"/>
    </xf>
    <xf numFmtId="164" fontId="25" fillId="0" borderId="15" xfId="42" applyNumberFormat="1" applyFont="1" applyFill="1" applyBorder="1" applyAlignment="1">
      <alignment horizontal="left"/>
    </xf>
    <xf numFmtId="164" fontId="23" fillId="0" borderId="16" xfId="42" applyNumberFormat="1" applyFont="1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0" fontId="23" fillId="0" borderId="16" xfId="0" applyFont="1" applyFill="1" applyBorder="1" applyAlignment="1">
      <alignment vertical="center"/>
    </xf>
    <xf numFmtId="0" fontId="25" fillId="0" borderId="13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21" xfId="57" applyFont="1" applyFill="1" applyBorder="1" applyAlignment="1" applyProtection="1">
      <alignment vertical="center" wrapText="1"/>
      <protection/>
    </xf>
    <xf numFmtId="167" fontId="23" fillId="0" borderId="22" xfId="57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Alignment="1">
      <alignment horizontal="center"/>
    </xf>
    <xf numFmtId="167" fontId="33" fillId="0" borderId="0" xfId="57" applyNumberFormat="1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0" fontId="36" fillId="0" borderId="23" xfId="58" applyFont="1" applyFill="1" applyBorder="1" applyAlignment="1" applyProtection="1">
      <alignment horizontal="center" vertical="center"/>
      <protection/>
    </xf>
    <xf numFmtId="0" fontId="36" fillId="0" borderId="24" xfId="58" applyFont="1" applyFill="1" applyBorder="1" applyAlignment="1" applyProtection="1">
      <alignment horizontal="center" vertical="center"/>
      <protection/>
    </xf>
    <xf numFmtId="0" fontId="36" fillId="0" borderId="25" xfId="58" applyFont="1" applyFill="1" applyBorder="1" applyAlignment="1" applyProtection="1">
      <alignment horizontal="center" vertical="center"/>
      <protection/>
    </xf>
    <xf numFmtId="0" fontId="38" fillId="0" borderId="26" xfId="58" applyFont="1" applyFill="1" applyBorder="1" applyAlignment="1" applyProtection="1">
      <alignment horizontal="left" vertical="center" indent="1"/>
      <protection locked="0"/>
    </xf>
    <xf numFmtId="167" fontId="38" fillId="0" borderId="27" xfId="58" applyNumberFormat="1" applyFont="1" applyFill="1" applyBorder="1" applyAlignment="1" applyProtection="1">
      <alignment vertical="center"/>
      <protection locked="0"/>
    </xf>
    <xf numFmtId="167" fontId="36" fillId="0" borderId="28" xfId="58" applyNumberFormat="1" applyFont="1" applyFill="1" applyBorder="1" applyAlignment="1" applyProtection="1">
      <alignment vertical="center"/>
      <protection/>
    </xf>
    <xf numFmtId="0" fontId="38" fillId="0" borderId="29" xfId="58" applyFont="1" applyFill="1" applyBorder="1" applyAlignment="1" applyProtection="1">
      <alignment horizontal="left" vertical="center" indent="1"/>
      <protection locked="0"/>
    </xf>
    <xf numFmtId="167" fontId="38" fillId="0" borderId="30" xfId="58" applyNumberFormat="1" applyFont="1" applyFill="1" applyBorder="1" applyAlignment="1" applyProtection="1">
      <alignment vertical="center"/>
      <protection locked="0"/>
    </xf>
    <xf numFmtId="167" fontId="38" fillId="0" borderId="31" xfId="58" applyNumberFormat="1" applyFont="1" applyFill="1" applyBorder="1" applyAlignment="1" applyProtection="1">
      <alignment vertical="center"/>
      <protection locked="0"/>
    </xf>
    <xf numFmtId="0" fontId="36" fillId="0" borderId="21" xfId="58" applyFont="1" applyFill="1" applyBorder="1" applyAlignment="1" applyProtection="1">
      <alignment horizontal="left" vertical="center" indent="1"/>
      <protection/>
    </xf>
    <xf numFmtId="167" fontId="36" fillId="0" borderId="32" xfId="58" applyNumberFormat="1" applyFont="1" applyFill="1" applyBorder="1" applyAlignment="1" applyProtection="1">
      <alignment vertical="center"/>
      <protection/>
    </xf>
    <xf numFmtId="167" fontId="36" fillId="0" borderId="22" xfId="58" applyNumberFormat="1" applyFont="1" applyFill="1" applyBorder="1" applyAlignment="1" applyProtection="1">
      <alignment vertical="center"/>
      <protection/>
    </xf>
    <xf numFmtId="167" fontId="36" fillId="0" borderId="33" xfId="58" applyNumberFormat="1" applyFont="1" applyFill="1" applyBorder="1" applyAlignment="1" applyProtection="1">
      <alignment vertical="center"/>
      <protection/>
    </xf>
    <xf numFmtId="0" fontId="1" fillId="24" borderId="34" xfId="0" applyFont="1" applyFill="1" applyBorder="1" applyAlignment="1">
      <alignment/>
    </xf>
    <xf numFmtId="164" fontId="23" fillId="0" borderId="10" xfId="40" applyNumberFormat="1" applyFont="1" applyFill="1" applyBorder="1" applyAlignment="1">
      <alignment/>
    </xf>
    <xf numFmtId="164" fontId="23" fillId="0" borderId="11" xfId="40" applyNumberFormat="1" applyFont="1" applyFill="1" applyBorder="1" applyAlignment="1">
      <alignment/>
    </xf>
    <xf numFmtId="164" fontId="25" fillId="0" borderId="11" xfId="40" applyNumberFormat="1" applyFont="1" applyFill="1" applyBorder="1" applyAlignment="1">
      <alignment/>
    </xf>
    <xf numFmtId="164" fontId="23" fillId="0" borderId="12" xfId="40" applyNumberFormat="1" applyFont="1" applyFill="1" applyBorder="1" applyAlignment="1">
      <alignment/>
    </xf>
    <xf numFmtId="0" fontId="23" fillId="0" borderId="35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3" fontId="25" fillId="0" borderId="18" xfId="0" applyNumberFormat="1" applyFont="1" applyFill="1" applyBorder="1" applyAlignment="1">
      <alignment/>
    </xf>
    <xf numFmtId="3" fontId="23" fillId="0" borderId="18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6" xfId="0" applyFont="1" applyBorder="1" applyAlignment="1">
      <alignment horizontal="center" vertical="center"/>
    </xf>
    <xf numFmtId="164" fontId="23" fillId="0" borderId="16" xfId="42" applyNumberFormat="1" applyFont="1" applyBorder="1" applyAlignment="1">
      <alignment horizontal="center" vertical="center"/>
    </xf>
    <xf numFmtId="0" fontId="39" fillId="0" borderId="18" xfId="0" applyFont="1" applyBorder="1" applyAlignment="1">
      <alignment/>
    </xf>
    <xf numFmtId="164" fontId="39" fillId="0" borderId="18" xfId="42" applyNumberFormat="1" applyFont="1" applyFill="1" applyBorder="1" applyAlignment="1">
      <alignment/>
    </xf>
    <xf numFmtId="0" fontId="39" fillId="0" borderId="19" xfId="0" applyFont="1" applyBorder="1" applyAlignment="1">
      <alignment/>
    </xf>
    <xf numFmtId="164" fontId="39" fillId="0" borderId="19" xfId="42" applyNumberFormat="1" applyFont="1" applyFill="1" applyBorder="1" applyAlignment="1">
      <alignment/>
    </xf>
    <xf numFmtId="0" fontId="23" fillId="0" borderId="16" xfId="0" applyFont="1" applyBorder="1" applyAlignment="1">
      <alignment/>
    </xf>
    <xf numFmtId="164" fontId="23" fillId="0" borderId="16" xfId="42" applyNumberFormat="1" applyFont="1" applyFill="1" applyBorder="1" applyAlignment="1">
      <alignment/>
    </xf>
    <xf numFmtId="0" fontId="25" fillId="0" borderId="17" xfId="0" applyFont="1" applyBorder="1" applyAlignment="1">
      <alignment/>
    </xf>
    <xf numFmtId="164" fontId="25" fillId="0" borderId="17" xfId="42" applyNumberFormat="1" applyFont="1" applyFill="1" applyBorder="1" applyAlignment="1">
      <alignment/>
    </xf>
    <xf numFmtId="164" fontId="25" fillId="0" borderId="15" xfId="42" applyNumberFormat="1" applyFont="1" applyFill="1" applyBorder="1" applyAlignment="1">
      <alignment/>
    </xf>
    <xf numFmtId="0" fontId="23" fillId="0" borderId="16" xfId="0" applyFont="1" applyBorder="1" applyAlignment="1">
      <alignment vertical="center"/>
    </xf>
    <xf numFmtId="164" fontId="23" fillId="0" borderId="16" xfId="42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9" fillId="0" borderId="0" xfId="0" applyFont="1" applyAlignment="1">
      <alignment horizontal="right" vertical="center"/>
    </xf>
    <xf numFmtId="167" fontId="33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36" xfId="57" applyFont="1" applyFill="1" applyBorder="1" applyAlignment="1" applyProtection="1">
      <alignment horizontal="center" vertical="center" wrapText="1"/>
      <protection/>
    </xf>
    <xf numFmtId="0" fontId="26" fillId="0" borderId="37" xfId="57" applyFont="1" applyFill="1" applyBorder="1" applyAlignment="1" applyProtection="1">
      <alignment horizontal="center" vertical="center" wrapText="1"/>
      <protection/>
    </xf>
    <xf numFmtId="0" fontId="26" fillId="0" borderId="38" xfId="57" applyFont="1" applyFill="1" applyBorder="1" applyAlignment="1" applyProtection="1">
      <alignment horizontal="center" vertical="center" wrapText="1"/>
      <protection/>
    </xf>
    <xf numFmtId="0" fontId="27" fillId="0" borderId="21" xfId="57" applyFont="1" applyFill="1" applyBorder="1" applyAlignment="1" applyProtection="1">
      <alignment horizontal="center" vertical="center"/>
      <protection/>
    </xf>
    <xf numFmtId="0" fontId="27" fillId="0" borderId="32" xfId="57" applyFont="1" applyFill="1" applyBorder="1" applyAlignment="1" applyProtection="1">
      <alignment horizontal="center" vertical="center"/>
      <protection/>
    </xf>
    <xf numFmtId="0" fontId="27" fillId="0" borderId="22" xfId="57" applyFont="1" applyFill="1" applyBorder="1" applyAlignment="1" applyProtection="1">
      <alignment horizontal="center" vertical="center"/>
      <protection/>
    </xf>
    <xf numFmtId="0" fontId="27" fillId="0" borderId="36" xfId="57" applyFont="1" applyFill="1" applyBorder="1" applyAlignment="1" applyProtection="1">
      <alignment horizontal="center" vertical="center"/>
      <protection/>
    </xf>
    <xf numFmtId="0" fontId="27" fillId="0" borderId="26" xfId="57" applyFont="1" applyFill="1" applyBorder="1" applyAlignment="1" applyProtection="1">
      <alignment horizontal="center" vertical="center"/>
      <protection/>
    </xf>
    <xf numFmtId="0" fontId="27" fillId="0" borderId="30" xfId="57" applyFont="1" applyFill="1" applyBorder="1" applyProtection="1">
      <alignment/>
      <protection/>
    </xf>
    <xf numFmtId="164" fontId="27" fillId="0" borderId="39" xfId="40" applyNumberFormat="1" applyFont="1" applyFill="1" applyBorder="1" applyAlignment="1" applyProtection="1">
      <alignment/>
      <protection locked="0"/>
    </xf>
    <xf numFmtId="0" fontId="25" fillId="0" borderId="27" xfId="0" applyFont="1" applyBorder="1" applyAlignment="1">
      <alignment horizontal="justify" wrapText="1"/>
    </xf>
    <xf numFmtId="164" fontId="27" fillId="0" borderId="11" xfId="40" applyNumberFormat="1" applyFont="1" applyFill="1" applyBorder="1" applyAlignment="1" applyProtection="1">
      <alignment/>
      <protection locked="0"/>
    </xf>
    <xf numFmtId="0" fontId="25" fillId="0" borderId="27" xfId="0" applyFont="1" applyBorder="1" applyAlignment="1">
      <alignment wrapText="1"/>
    </xf>
    <xf numFmtId="164" fontId="26" fillId="0" borderId="22" xfId="40" applyNumberFormat="1" applyFont="1" applyFill="1" applyBorder="1" applyAlignment="1" applyProtection="1">
      <alignment/>
      <protection/>
    </xf>
    <xf numFmtId="167" fontId="42" fillId="0" borderId="0" xfId="57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>
      <alignment horizontal="center"/>
    </xf>
    <xf numFmtId="164" fontId="25" fillId="0" borderId="40" xfId="40" applyNumberFormat="1" applyFont="1" applyFill="1" applyBorder="1" applyAlignment="1">
      <alignment/>
    </xf>
    <xf numFmtId="164" fontId="25" fillId="0" borderId="41" xfId="40" applyNumberFormat="1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164" fontId="25" fillId="0" borderId="42" xfId="4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164" fontId="23" fillId="0" borderId="43" xfId="40" applyNumberFormat="1" applyFont="1" applyFill="1" applyBorder="1" applyAlignment="1">
      <alignment/>
    </xf>
    <xf numFmtId="0" fontId="23" fillId="0" borderId="21" xfId="0" applyFont="1" applyFill="1" applyBorder="1" applyAlignment="1" applyProtection="1">
      <alignment horizontal="left" vertical="center"/>
      <protection/>
    </xf>
    <xf numFmtId="3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0" xfId="0" applyFont="1" applyFill="1" applyBorder="1" applyAlignment="1" applyProtection="1">
      <alignment vertical="center" wrapText="1"/>
      <protection/>
    </xf>
    <xf numFmtId="167" fontId="25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42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46" xfId="0" applyNumberFormat="1" applyFont="1" applyFill="1" applyBorder="1" applyAlignment="1">
      <alignment horizontal="left" vertical="center" wrapText="1" indent="1"/>
    </xf>
    <xf numFmtId="167" fontId="23" fillId="0" borderId="43" xfId="0" applyNumberFormat="1" applyFont="1" applyFill="1" applyBorder="1" applyAlignment="1">
      <alignment horizontal="left" vertical="center" wrapText="1" indent="1"/>
    </xf>
    <xf numFmtId="167" fontId="23" fillId="0" borderId="47" xfId="0" applyNumberFormat="1" applyFont="1" applyFill="1" applyBorder="1" applyAlignment="1">
      <alignment horizontal="right" vertical="center" wrapText="1" indent="1"/>
    </xf>
    <xf numFmtId="167" fontId="25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7" fontId="23" fillId="0" borderId="49" xfId="0" applyNumberFormat="1" applyFont="1" applyFill="1" applyBorder="1" applyAlignment="1">
      <alignment horizontal="left" vertical="center" wrapText="1" indent="1"/>
    </xf>
    <xf numFmtId="167" fontId="23" fillId="0" borderId="0" xfId="0" applyNumberFormat="1" applyFont="1" applyFill="1" applyBorder="1" applyAlignment="1">
      <alignment horizontal="right" vertical="center" wrapText="1" indent="1"/>
    </xf>
    <xf numFmtId="0" fontId="23" fillId="0" borderId="50" xfId="0" applyFont="1" applyFill="1" applyBorder="1" applyAlignment="1">
      <alignment/>
    </xf>
    <xf numFmtId="0" fontId="23" fillId="0" borderId="51" xfId="0" applyFont="1" applyFill="1" applyBorder="1" applyAlignment="1">
      <alignment/>
    </xf>
    <xf numFmtId="167" fontId="23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16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 applyProtection="1">
      <alignment horizontal="center" vertical="center" wrapText="1"/>
      <protection/>
    </xf>
    <xf numFmtId="167" fontId="23" fillId="0" borderId="15" xfId="0" applyNumberFormat="1" applyFont="1" applyFill="1" applyBorder="1" applyAlignment="1" applyProtection="1">
      <alignment horizontal="center" vertical="center" wrapText="1"/>
      <protection/>
    </xf>
    <xf numFmtId="167" fontId="23" fillId="0" borderId="52" xfId="0" applyNumberFormat="1" applyFont="1" applyFill="1" applyBorder="1" applyAlignment="1">
      <alignment horizontal="center"/>
    </xf>
    <xf numFmtId="167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164" fontId="40" fillId="0" borderId="11" xfId="40" applyNumberFormat="1" applyFont="1" applyFill="1" applyBorder="1" applyAlignment="1" applyProtection="1">
      <alignment vertical="center" wrapText="1"/>
      <protection locked="0"/>
    </xf>
    <xf numFmtId="167" fontId="2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7" fontId="2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167" fontId="2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53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5" fillId="0" borderId="5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16" xfId="0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44" xfId="0" applyFont="1" applyBorder="1" applyAlignment="1">
      <alignment/>
    </xf>
    <xf numFmtId="0" fontId="23" fillId="0" borderId="46" xfId="0" applyFont="1" applyFill="1" applyBorder="1" applyAlignment="1">
      <alignment horizontal="center"/>
    </xf>
    <xf numFmtId="0" fontId="25" fillId="0" borderId="45" xfId="0" applyFont="1" applyBorder="1" applyAlignment="1">
      <alignment/>
    </xf>
    <xf numFmtId="0" fontId="23" fillId="0" borderId="46" xfId="0" applyFont="1" applyBorder="1" applyAlignment="1">
      <alignment horizontal="center" vertical="center"/>
    </xf>
    <xf numFmtId="164" fontId="25" fillId="0" borderId="44" xfId="40" applyNumberFormat="1" applyFont="1" applyBorder="1" applyAlignment="1">
      <alignment/>
    </xf>
    <xf numFmtId="164" fontId="25" fillId="0" borderId="45" xfId="40" applyNumberFormat="1" applyFont="1" applyBorder="1" applyAlignment="1">
      <alignment/>
    </xf>
    <xf numFmtId="164" fontId="23" fillId="0" borderId="46" xfId="40" applyNumberFormat="1" applyFont="1" applyBorder="1" applyAlignment="1">
      <alignment/>
    </xf>
    <xf numFmtId="164" fontId="23" fillId="0" borderId="16" xfId="40" applyNumberFormat="1" applyFont="1" applyBorder="1" applyAlignment="1">
      <alignment/>
    </xf>
    <xf numFmtId="164" fontId="25" fillId="0" borderId="41" xfId="40" applyNumberFormat="1" applyFont="1" applyBorder="1" applyAlignment="1">
      <alignment/>
    </xf>
    <xf numFmtId="167" fontId="42" fillId="0" borderId="0" xfId="57" applyNumberFormat="1" applyFont="1" applyFill="1" applyBorder="1" applyAlignment="1" applyProtection="1">
      <alignment horizontal="center" vertical="center"/>
      <protection/>
    </xf>
    <xf numFmtId="164" fontId="25" fillId="0" borderId="18" xfId="40" applyNumberFormat="1" applyFont="1" applyBorder="1" applyAlignment="1">
      <alignment/>
    </xf>
    <xf numFmtId="164" fontId="23" fillId="0" borderId="16" xfId="40" applyNumberFormat="1" applyFont="1" applyBorder="1" applyAlignment="1">
      <alignment horizontal="center" vertical="center"/>
    </xf>
    <xf numFmtId="164" fontId="25" fillId="0" borderId="19" xfId="40" applyNumberFormat="1" applyFont="1" applyBorder="1" applyAlignment="1">
      <alignment/>
    </xf>
    <xf numFmtId="0" fontId="25" fillId="0" borderId="16" xfId="0" applyFont="1" applyFill="1" applyBorder="1" applyAlignment="1" applyProtection="1">
      <alignment horizontal="left" vertical="center" wrapText="1"/>
      <protection locked="0"/>
    </xf>
    <xf numFmtId="164" fontId="25" fillId="0" borderId="16" xfId="42" applyNumberFormat="1" applyFont="1" applyFill="1" applyBorder="1" applyAlignment="1">
      <alignment/>
    </xf>
    <xf numFmtId="164" fontId="25" fillId="0" borderId="55" xfId="40" applyNumberFormat="1" applyFont="1" applyBorder="1" applyAlignment="1">
      <alignment horizontal="center" vertical="center"/>
    </xf>
    <xf numFmtId="0" fontId="25" fillId="0" borderId="18" xfId="0" applyFont="1" applyFill="1" applyBorder="1" applyAlignment="1">
      <alignment wrapText="1"/>
    </xf>
    <xf numFmtId="164" fontId="23" fillId="0" borderId="41" xfId="40" applyNumberFormat="1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0" fontId="0" fillId="0" borderId="27" xfId="0" applyBorder="1" applyAlignment="1">
      <alignment/>
    </xf>
    <xf numFmtId="164" fontId="25" fillId="0" borderId="0" xfId="40" applyNumberFormat="1" applyFont="1" applyBorder="1" applyAlignment="1">
      <alignment/>
    </xf>
    <xf numFmtId="164" fontId="25" fillId="0" borderId="27" xfId="40" applyNumberFormat="1" applyFont="1" applyBorder="1" applyAlignment="1">
      <alignment horizontal="center"/>
    </xf>
    <xf numFmtId="0" fontId="25" fillId="0" borderId="27" xfId="0" applyFont="1" applyBorder="1" applyAlignment="1">
      <alignment/>
    </xf>
    <xf numFmtId="164" fontId="0" fillId="0" borderId="0" xfId="0" applyNumberFormat="1" applyAlignment="1">
      <alignment/>
    </xf>
    <xf numFmtId="164" fontId="23" fillId="0" borderId="21" xfId="40" applyNumberFormat="1" applyFont="1" applyBorder="1" applyAlignment="1">
      <alignment/>
    </xf>
    <xf numFmtId="0" fontId="25" fillId="0" borderId="28" xfId="0" applyFont="1" applyFill="1" applyBorder="1" applyAlignment="1">
      <alignment/>
    </xf>
    <xf numFmtId="164" fontId="23" fillId="0" borderId="13" xfId="40" applyNumberFormat="1" applyFont="1" applyFill="1" applyBorder="1" applyAlignment="1">
      <alignment vertical="center" wrapText="1"/>
    </xf>
    <xf numFmtId="0" fontId="27" fillId="0" borderId="56" xfId="57" applyFont="1" applyFill="1" applyBorder="1" applyAlignment="1" applyProtection="1">
      <alignment horizontal="center" vertical="center"/>
      <protection/>
    </xf>
    <xf numFmtId="164" fontId="27" fillId="0" borderId="14" xfId="40" applyNumberFormat="1" applyFont="1" applyFill="1" applyBorder="1" applyAlignment="1" applyProtection="1">
      <alignment/>
      <protection locked="0"/>
    </xf>
    <xf numFmtId="0" fontId="25" fillId="0" borderId="31" xfId="0" applyFont="1" applyBorder="1" applyAlignment="1">
      <alignment horizontal="left" wrapText="1"/>
    </xf>
    <xf numFmtId="167" fontId="25" fillId="0" borderId="11" xfId="0" applyNumberFormat="1" applyFont="1" applyFill="1" applyBorder="1" applyAlignment="1" applyProtection="1">
      <alignment horizontal="center" vertical="center" wrapText="1"/>
      <protection locked="0"/>
    </xf>
    <xf numFmtId="167" fontId="2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6" xfId="0" applyNumberFormat="1" applyBorder="1" applyAlignment="1">
      <alignment horizontal="center"/>
    </xf>
    <xf numFmtId="167" fontId="25" fillId="0" borderId="18" xfId="0" applyNumberFormat="1" applyFont="1" applyFill="1" applyBorder="1" applyAlignment="1" applyProtection="1">
      <alignment vertical="center" wrapText="1"/>
      <protection locked="0"/>
    </xf>
    <xf numFmtId="49" fontId="25" fillId="0" borderId="18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38" fillId="0" borderId="26" xfId="58" applyFont="1" applyFill="1" applyBorder="1" applyAlignment="1" applyProtection="1">
      <alignment horizontal="left" vertical="center" indent="1" shrinkToFit="1"/>
      <protection locked="0"/>
    </xf>
    <xf numFmtId="0" fontId="28" fillId="0" borderId="0" xfId="0" applyFont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167" fontId="23" fillId="0" borderId="0" xfId="57" applyNumberFormat="1" applyFont="1" applyFill="1" applyBorder="1" applyAlignment="1" applyProtection="1">
      <alignment horizontal="right" vertical="center" wrapText="1" indent="1"/>
      <protection/>
    </xf>
    <xf numFmtId="3" fontId="2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9" xfId="0" applyBorder="1" applyAlignment="1">
      <alignment/>
    </xf>
    <xf numFmtId="0" fontId="24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164" fontId="25" fillId="0" borderId="16" xfId="40" applyNumberFormat="1" applyFont="1" applyFill="1" applyBorder="1" applyAlignment="1">
      <alignment/>
    </xf>
    <xf numFmtId="164" fontId="23" fillId="0" borderId="16" xfId="40" applyNumberFormat="1" applyFont="1" applyFill="1" applyBorder="1" applyAlignment="1">
      <alignment/>
    </xf>
    <xf numFmtId="0" fontId="23" fillId="0" borderId="60" xfId="0" applyFont="1" applyFill="1" applyBorder="1" applyAlignment="1">
      <alignment horizontal="center"/>
    </xf>
    <xf numFmtId="164" fontId="25" fillId="0" borderId="20" xfId="40" applyNumberFormat="1" applyFont="1" applyFill="1" applyBorder="1" applyAlignment="1">
      <alignment/>
    </xf>
    <xf numFmtId="0" fontId="23" fillId="0" borderId="30" xfId="0" applyFont="1" applyFill="1" applyBorder="1" applyAlignment="1">
      <alignment horizontal="center"/>
    </xf>
    <xf numFmtId="0" fontId="23" fillId="0" borderId="49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35" fillId="0" borderId="44" xfId="0" applyFont="1" applyBorder="1" applyAlignment="1">
      <alignment horizontal="center"/>
    </xf>
    <xf numFmtId="164" fontId="23" fillId="0" borderId="42" xfId="40" applyNumberFormat="1" applyFont="1" applyFill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 horizontal="centerContinuous"/>
    </xf>
    <xf numFmtId="0" fontId="0" fillId="0" borderId="20" xfId="0" applyBorder="1" applyAlignment="1">
      <alignment/>
    </xf>
    <xf numFmtId="167" fontId="42" fillId="0" borderId="0" xfId="57" applyNumberFormat="1" applyFont="1" applyFill="1" applyBorder="1" applyAlignment="1" applyProtection="1">
      <alignment horizontal="right" vertical="center" wrapText="1"/>
      <protection/>
    </xf>
    <xf numFmtId="0" fontId="23" fillId="0" borderId="49" xfId="0" applyFont="1" applyBorder="1" applyAlignment="1">
      <alignment horizontal="center" vertical="center"/>
    </xf>
    <xf numFmtId="164" fontId="25" fillId="0" borderId="54" xfId="40" applyNumberFormat="1" applyFont="1" applyBorder="1" applyAlignment="1">
      <alignment/>
    </xf>
    <xf numFmtId="0" fontId="23" fillId="0" borderId="6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25" fillId="0" borderId="0" xfId="40" applyNumberFormat="1" applyFont="1" applyBorder="1" applyAlignment="1">
      <alignment horizontal="center"/>
    </xf>
    <xf numFmtId="164" fontId="23" fillId="0" borderId="0" xfId="40" applyNumberFormat="1" applyFont="1" applyBorder="1" applyAlignment="1">
      <alignment/>
    </xf>
    <xf numFmtId="164" fontId="25" fillId="0" borderId="61" xfId="40" applyNumberFormat="1" applyFont="1" applyBorder="1" applyAlignment="1">
      <alignment/>
    </xf>
    <xf numFmtId="164" fontId="25" fillId="0" borderId="16" xfId="40" applyNumberFormat="1" applyFont="1" applyBorder="1" applyAlignment="1">
      <alignment horizontal="center" vertical="center"/>
    </xf>
    <xf numFmtId="164" fontId="25" fillId="0" borderId="16" xfId="40" applyNumberFormat="1" applyFont="1" applyBorder="1" applyAlignment="1">
      <alignment/>
    </xf>
    <xf numFmtId="164" fontId="25" fillId="0" borderId="59" xfId="40" applyNumberFormat="1" applyFont="1" applyBorder="1" applyAlignment="1">
      <alignment horizontal="center"/>
    </xf>
    <xf numFmtId="164" fontId="25" fillId="0" borderId="11" xfId="40" applyNumberFormat="1" applyFont="1" applyBorder="1" applyAlignment="1">
      <alignment horizontal="center"/>
    </xf>
    <xf numFmtId="0" fontId="23" fillId="0" borderId="15" xfId="0" applyFont="1" applyBorder="1" applyAlignment="1">
      <alignment horizontal="center" vertical="center"/>
    </xf>
    <xf numFmtId="164" fontId="25" fillId="0" borderId="63" xfId="40" applyNumberFormat="1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164" fontId="23" fillId="0" borderId="15" xfId="40" applyNumberFormat="1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164" fontId="23" fillId="0" borderId="13" xfId="42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/>
    </xf>
    <xf numFmtId="0" fontId="46" fillId="0" borderId="16" xfId="0" applyFont="1" applyBorder="1" applyAlignment="1">
      <alignment vertical="center"/>
    </xf>
    <xf numFmtId="3" fontId="0" fillId="0" borderId="16" xfId="0" applyNumberFormat="1" applyBorder="1" applyAlignment="1">
      <alignment/>
    </xf>
    <xf numFmtId="3" fontId="45" fillId="0" borderId="16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0" fillId="0" borderId="35" xfId="0" applyBorder="1" applyAlignment="1">
      <alignment/>
    </xf>
    <xf numFmtId="0" fontId="46" fillId="0" borderId="15" xfId="0" applyFont="1" applyBorder="1" applyAlignment="1">
      <alignment/>
    </xf>
    <xf numFmtId="3" fontId="46" fillId="0" borderId="16" xfId="0" applyNumberFormat="1" applyFon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67" fontId="23" fillId="0" borderId="64" xfId="0" applyNumberFormat="1" applyFont="1" applyFill="1" applyBorder="1" applyAlignment="1" applyProtection="1">
      <alignment horizontal="center" vertical="center" wrapText="1"/>
      <protection/>
    </xf>
    <xf numFmtId="167" fontId="23" fillId="0" borderId="14" xfId="0" applyNumberFormat="1" applyFont="1" applyFill="1" applyBorder="1" applyAlignment="1" applyProtection="1">
      <alignment horizontal="center" vertical="center" wrapText="1"/>
      <protection/>
    </xf>
    <xf numFmtId="167" fontId="23" fillId="0" borderId="53" xfId="0" applyNumberFormat="1" applyFont="1" applyFill="1" applyBorder="1" applyAlignment="1" applyProtection="1">
      <alignment horizontal="center" vertical="center" wrapText="1"/>
      <protection/>
    </xf>
    <xf numFmtId="167" fontId="23" fillId="0" borderId="35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3" fillId="0" borderId="57" xfId="0" applyFont="1" applyFill="1" applyBorder="1" applyAlignment="1">
      <alignment horizontal="center"/>
    </xf>
    <xf numFmtId="0" fontId="23" fillId="0" borderId="58" xfId="0" applyFont="1" applyFill="1" applyBorder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57" applyFont="1" applyFill="1" applyAlignment="1" applyProtection="1">
      <alignment horizontal="center"/>
      <protection/>
    </xf>
    <xf numFmtId="0" fontId="23" fillId="0" borderId="5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67" fontId="42" fillId="0" borderId="0" xfId="57" applyNumberFormat="1" applyFont="1" applyFill="1" applyBorder="1" applyAlignment="1" applyProtection="1">
      <alignment horizontal="right" vertical="center" wrapText="1"/>
      <protection/>
    </xf>
    <xf numFmtId="167" fontId="23" fillId="0" borderId="46" xfId="0" applyNumberFormat="1" applyFont="1" applyFill="1" applyBorder="1" applyAlignment="1">
      <alignment horizontal="center" vertical="center" wrapText="1"/>
    </xf>
    <xf numFmtId="167" fontId="23" fillId="0" borderId="13" xfId="0" applyNumberFormat="1" applyFont="1" applyFill="1" applyBorder="1" applyAlignment="1">
      <alignment horizontal="center" vertical="center" wrapText="1"/>
    </xf>
    <xf numFmtId="167" fontId="23" fillId="0" borderId="66" xfId="0" applyNumberFormat="1" applyFont="1" applyFill="1" applyBorder="1" applyAlignment="1">
      <alignment horizontal="center" vertical="center" wrapText="1"/>
    </xf>
    <xf numFmtId="167" fontId="23" fillId="0" borderId="22" xfId="0" applyNumberFormat="1" applyFont="1" applyFill="1" applyBorder="1" applyAlignment="1">
      <alignment horizontal="center" vertical="center" wrapText="1"/>
    </xf>
    <xf numFmtId="167" fontId="23" fillId="0" borderId="57" xfId="0" applyNumberFormat="1" applyFont="1" applyFill="1" applyBorder="1" applyAlignment="1">
      <alignment horizontal="center" vertical="center" wrapText="1"/>
    </xf>
    <xf numFmtId="167" fontId="23" fillId="0" borderId="58" xfId="0" applyNumberFormat="1" applyFont="1" applyFill="1" applyBorder="1" applyAlignment="1">
      <alignment horizontal="center" vertical="center" wrapText="1"/>
    </xf>
    <xf numFmtId="167" fontId="23" fillId="0" borderId="35" xfId="0" applyNumberFormat="1" applyFont="1" applyFill="1" applyBorder="1" applyAlignment="1">
      <alignment horizontal="center" vertical="center" wrapText="1"/>
    </xf>
    <xf numFmtId="167" fontId="23" fillId="0" borderId="20" xfId="0" applyNumberFormat="1" applyFont="1" applyFill="1" applyBorder="1" applyAlignment="1">
      <alignment horizontal="center" vertical="center" wrapText="1"/>
    </xf>
    <xf numFmtId="167" fontId="23" fillId="0" borderId="65" xfId="0" applyNumberFormat="1" applyFont="1" applyFill="1" applyBorder="1" applyAlignment="1">
      <alignment horizontal="center" vertical="center" wrapText="1"/>
    </xf>
    <xf numFmtId="167" fontId="23" fillId="0" borderId="47" xfId="0" applyNumberFormat="1" applyFont="1" applyFill="1" applyBorder="1" applyAlignment="1">
      <alignment horizontal="center" vertical="center" wrapText="1"/>
    </xf>
    <xf numFmtId="167" fontId="41" fillId="0" borderId="0" xfId="57" applyNumberFormat="1" applyFont="1" applyFill="1" applyBorder="1" applyAlignment="1" applyProtection="1">
      <alignment horizontal="center" vertical="center" wrapText="1"/>
      <protection/>
    </xf>
    <xf numFmtId="0" fontId="26" fillId="0" borderId="21" xfId="57" applyFont="1" applyFill="1" applyBorder="1" applyAlignment="1" applyProtection="1">
      <alignment horizontal="left"/>
      <protection/>
    </xf>
    <xf numFmtId="0" fontId="26" fillId="0" borderId="32" xfId="57" applyFont="1" applyFill="1" applyBorder="1" applyAlignment="1" applyProtection="1">
      <alignment horizontal="left"/>
      <protection/>
    </xf>
    <xf numFmtId="0" fontId="34" fillId="0" borderId="65" xfId="57" applyFont="1" applyFill="1" applyBorder="1" applyAlignment="1">
      <alignment horizontal="justify" vertical="center" wrapText="1"/>
      <protection/>
    </xf>
    <xf numFmtId="0" fontId="23" fillId="0" borderId="3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67" fontId="23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37" fillId="0" borderId="46" xfId="58" applyFont="1" applyFill="1" applyBorder="1" applyAlignment="1" applyProtection="1">
      <alignment horizontal="left" vertical="center" indent="1"/>
      <protection/>
    </xf>
    <xf numFmtId="0" fontId="37" fillId="0" borderId="65" xfId="58" applyFont="1" applyFill="1" applyBorder="1" applyAlignment="1" applyProtection="1">
      <alignment horizontal="left" vertical="center" indent="1"/>
      <protection/>
    </xf>
    <xf numFmtId="0" fontId="37" fillId="0" borderId="43" xfId="58" applyFont="1" applyFill="1" applyBorder="1" applyAlignment="1" applyProtection="1">
      <alignment horizontal="left" vertical="center" indent="1"/>
      <protection/>
    </xf>
    <xf numFmtId="0" fontId="37" fillId="0" borderId="13" xfId="58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9"/>
  </sheetPr>
  <dimension ref="A1:F48"/>
  <sheetViews>
    <sheetView tabSelected="1" zoomScale="70" zoomScaleNormal="70" workbookViewId="0" topLeftCell="A13">
      <selection activeCell="F38" sqref="F38"/>
    </sheetView>
  </sheetViews>
  <sheetFormatPr defaultColWidth="9.00390625" defaultRowHeight="12.75"/>
  <cols>
    <col min="1" max="1" width="68.75390625" style="0" customWidth="1"/>
    <col min="2" max="3" width="12.625" style="0" customWidth="1"/>
    <col min="4" max="4" width="55.00390625" style="0" customWidth="1"/>
    <col min="5" max="6" width="14.25390625" style="0" customWidth="1"/>
  </cols>
  <sheetData>
    <row r="1" spans="1:6" ht="18.75">
      <c r="A1" s="246" t="s">
        <v>165</v>
      </c>
      <c r="B1" s="246"/>
      <c r="C1" s="246"/>
      <c r="D1" s="246"/>
      <c r="E1" s="246"/>
      <c r="F1" s="189"/>
    </row>
    <row r="4" spans="5:6" ht="12" customHeight="1">
      <c r="E4" s="100" t="s">
        <v>232</v>
      </c>
      <c r="F4" s="100"/>
    </row>
    <row r="5" spans="5:6" ht="14.25">
      <c r="E5" s="85"/>
      <c r="F5" s="85"/>
    </row>
    <row r="6" spans="5:6" ht="15.75" thickBot="1">
      <c r="E6" s="37" t="s">
        <v>147</v>
      </c>
      <c r="F6" s="37"/>
    </row>
    <row r="7" spans="1:6" ht="15.75">
      <c r="A7" s="247" t="s">
        <v>18</v>
      </c>
      <c r="B7" s="190" t="s">
        <v>166</v>
      </c>
      <c r="C7" s="201" t="s">
        <v>270</v>
      </c>
      <c r="D7" s="249" t="s">
        <v>38</v>
      </c>
      <c r="E7" s="190" t="s">
        <v>166</v>
      </c>
      <c r="F7" s="62" t="s">
        <v>272</v>
      </c>
    </row>
    <row r="8" spans="1:6" ht="16.5" thickBot="1">
      <c r="A8" s="248"/>
      <c r="B8" s="191" t="s">
        <v>3</v>
      </c>
      <c r="C8" s="203" t="s">
        <v>271</v>
      </c>
      <c r="D8" s="250"/>
      <c r="E8" s="204" t="s">
        <v>3</v>
      </c>
      <c r="F8" s="101" t="s">
        <v>273</v>
      </c>
    </row>
    <row r="9" spans="1:6" ht="16.5" thickBot="1">
      <c r="A9" s="25" t="s">
        <v>226</v>
      </c>
      <c r="B9" s="102">
        <v>7934</v>
      </c>
      <c r="C9" s="202">
        <v>7934</v>
      </c>
      <c r="D9" s="194"/>
      <c r="E9" s="205"/>
      <c r="F9" s="210"/>
    </row>
    <row r="10" spans="1:6" ht="31.5" customHeight="1" thickBot="1">
      <c r="A10" s="167" t="s">
        <v>227</v>
      </c>
      <c r="B10" s="103">
        <v>3140</v>
      </c>
      <c r="C10" s="199">
        <v>3598</v>
      </c>
      <c r="D10" s="194"/>
      <c r="E10" s="205"/>
      <c r="F10" s="208"/>
    </row>
    <row r="11" spans="1:6" ht="16.5" customHeight="1" thickBot="1">
      <c r="A11" s="167" t="s">
        <v>278</v>
      </c>
      <c r="B11" s="103">
        <v>722</v>
      </c>
      <c r="C11" s="199">
        <v>722</v>
      </c>
      <c r="D11" s="194"/>
      <c r="E11" s="205"/>
      <c r="F11" s="208"/>
    </row>
    <row r="12" spans="1:6" ht="16.5" thickBot="1">
      <c r="A12" s="26" t="s">
        <v>275</v>
      </c>
      <c r="B12" s="103"/>
      <c r="C12" s="199">
        <v>75</v>
      </c>
      <c r="D12" s="194"/>
      <c r="E12" s="205"/>
      <c r="F12" s="208"/>
    </row>
    <row r="13" spans="1:6" ht="16.5" thickBot="1">
      <c r="A13" s="26" t="s">
        <v>274</v>
      </c>
      <c r="B13" s="168"/>
      <c r="C13" s="199">
        <v>362</v>
      </c>
      <c r="D13" s="195" t="s">
        <v>214</v>
      </c>
      <c r="E13" s="103">
        <v>10271</v>
      </c>
      <c r="F13" s="199">
        <v>10287</v>
      </c>
    </row>
    <row r="14" spans="1:6" ht="16.5" thickBot="1">
      <c r="A14" s="105" t="s">
        <v>179</v>
      </c>
      <c r="B14" s="168">
        <v>11796</v>
      </c>
      <c r="C14" s="200">
        <v>12691</v>
      </c>
      <c r="D14" s="196" t="s">
        <v>269</v>
      </c>
      <c r="E14" s="206">
        <v>3047</v>
      </c>
      <c r="F14" s="209">
        <v>3047</v>
      </c>
    </row>
    <row r="15" spans="1:6" ht="16.5" thickBot="1">
      <c r="A15" s="104" t="s">
        <v>276</v>
      </c>
      <c r="B15" s="103"/>
      <c r="C15" s="200">
        <v>10070</v>
      </c>
      <c r="D15" s="196" t="s">
        <v>199</v>
      </c>
      <c r="E15" s="168">
        <v>3709</v>
      </c>
      <c r="F15" s="200">
        <v>3709</v>
      </c>
    </row>
    <row r="16" spans="1:6" ht="16.5" thickBot="1">
      <c r="A16" s="26" t="s">
        <v>183</v>
      </c>
      <c r="B16" s="103"/>
      <c r="C16" s="199"/>
      <c r="D16" s="27" t="s">
        <v>209</v>
      </c>
      <c r="E16" s="103">
        <v>2080</v>
      </c>
      <c r="F16" s="199">
        <v>2180</v>
      </c>
    </row>
    <row r="17" spans="1:6" ht="16.5" thickBot="1">
      <c r="A17" s="26" t="s">
        <v>184</v>
      </c>
      <c r="B17" s="103">
        <v>2200</v>
      </c>
      <c r="C17" s="199">
        <v>2200</v>
      </c>
      <c r="D17" s="27" t="s">
        <v>210</v>
      </c>
      <c r="E17" s="103">
        <v>597</v>
      </c>
      <c r="F17" s="199">
        <v>597</v>
      </c>
    </row>
    <row r="18" spans="1:6" ht="16.5" thickBot="1">
      <c r="A18" s="26" t="s">
        <v>185</v>
      </c>
      <c r="B18" s="103">
        <v>12000</v>
      </c>
      <c r="C18" s="199">
        <v>12000</v>
      </c>
      <c r="D18" s="27" t="s">
        <v>211</v>
      </c>
      <c r="E18" s="103">
        <v>13024</v>
      </c>
      <c r="F18" s="199">
        <v>13319</v>
      </c>
    </row>
    <row r="19" spans="1:6" ht="16.5" thickBot="1">
      <c r="A19" s="26" t="s">
        <v>186</v>
      </c>
      <c r="B19" s="103">
        <v>2210</v>
      </c>
      <c r="C19" s="199">
        <v>2210</v>
      </c>
      <c r="D19" s="27" t="s">
        <v>212</v>
      </c>
      <c r="E19" s="103">
        <v>6558</v>
      </c>
      <c r="F19" s="199">
        <v>6558</v>
      </c>
    </row>
    <row r="20" spans="1:6" ht="16.5" thickBot="1">
      <c r="A20" s="26" t="s">
        <v>187</v>
      </c>
      <c r="B20" s="103">
        <v>119</v>
      </c>
      <c r="C20" s="199">
        <v>119</v>
      </c>
      <c r="D20" s="196" t="s">
        <v>200</v>
      </c>
      <c r="E20" s="168">
        <f>SUM(E16:E19)</f>
        <v>22259</v>
      </c>
      <c r="F20" s="200">
        <v>22654</v>
      </c>
    </row>
    <row r="21" spans="1:6" ht="16.5" thickBot="1">
      <c r="A21" s="105" t="s">
        <v>180</v>
      </c>
      <c r="B21" s="168">
        <f>SUM(B16:B20)</f>
        <v>16529</v>
      </c>
      <c r="C21" s="200">
        <v>16529</v>
      </c>
      <c r="D21" s="27" t="s">
        <v>279</v>
      </c>
      <c r="E21" s="103">
        <v>600</v>
      </c>
      <c r="F21" s="199">
        <v>600</v>
      </c>
    </row>
    <row r="22" spans="1:6" ht="16.5" thickBot="1">
      <c r="A22" s="26" t="s">
        <v>277</v>
      </c>
      <c r="B22" s="168"/>
      <c r="C22" s="199">
        <v>76</v>
      </c>
      <c r="D22" s="27" t="s">
        <v>208</v>
      </c>
      <c r="E22" s="103">
        <v>580</v>
      </c>
      <c r="F22" s="199">
        <v>580</v>
      </c>
    </row>
    <row r="23" spans="1:6" ht="16.5" thickBot="1">
      <c r="A23" s="26" t="s">
        <v>188</v>
      </c>
      <c r="B23" s="103">
        <v>1551</v>
      </c>
      <c r="C23" s="199">
        <v>1551</v>
      </c>
      <c r="D23" s="196" t="s">
        <v>201</v>
      </c>
      <c r="E23" s="168">
        <v>1580</v>
      </c>
      <c r="F23" s="200">
        <v>1580</v>
      </c>
    </row>
    <row r="24" spans="1:6" ht="16.5" thickBot="1">
      <c r="A24" s="26" t="s">
        <v>189</v>
      </c>
      <c r="B24" s="103"/>
      <c r="C24" s="199">
        <v>18</v>
      </c>
      <c r="D24" s="27" t="s">
        <v>205</v>
      </c>
      <c r="E24" s="103">
        <v>992</v>
      </c>
      <c r="F24" s="199">
        <v>992</v>
      </c>
    </row>
    <row r="25" spans="1:6" ht="16.5" thickBot="1">
      <c r="A25" s="26" t="s">
        <v>190</v>
      </c>
      <c r="B25" s="103">
        <v>1600</v>
      </c>
      <c r="C25" s="199">
        <v>1600</v>
      </c>
      <c r="D25" s="27" t="s">
        <v>206</v>
      </c>
      <c r="E25" s="103"/>
      <c r="F25" s="199">
        <v>16</v>
      </c>
    </row>
    <row r="26" spans="1:6" ht="16.5" thickBot="1">
      <c r="A26" s="26" t="s">
        <v>191</v>
      </c>
      <c r="B26" s="103">
        <v>750</v>
      </c>
      <c r="C26" s="199">
        <v>750</v>
      </c>
      <c r="D26" s="27" t="s">
        <v>207</v>
      </c>
      <c r="E26" s="103">
        <v>606</v>
      </c>
      <c r="F26" s="199">
        <v>606</v>
      </c>
    </row>
    <row r="27" spans="1:6" ht="16.5" thickBot="1">
      <c r="A27" s="26" t="s">
        <v>235</v>
      </c>
      <c r="B27" s="103">
        <v>2000</v>
      </c>
      <c r="C27" s="199">
        <v>2520</v>
      </c>
      <c r="D27" s="197" t="s">
        <v>202</v>
      </c>
      <c r="E27" s="168">
        <v>1598</v>
      </c>
      <c r="F27" s="200">
        <v>1614</v>
      </c>
    </row>
    <row r="28" spans="1:6" ht="16.5" thickBot="1">
      <c r="A28" s="105" t="s">
        <v>181</v>
      </c>
      <c r="B28" s="168">
        <f>SUM(B23:B27)</f>
        <v>5901</v>
      </c>
      <c r="C28" s="200">
        <v>6515</v>
      </c>
      <c r="D28" s="27" t="s">
        <v>204</v>
      </c>
      <c r="E28" s="103">
        <v>200</v>
      </c>
      <c r="F28" s="199">
        <v>200</v>
      </c>
    </row>
    <row r="29" spans="1:6" ht="16.5" thickBot="1">
      <c r="A29" s="26" t="s">
        <v>192</v>
      </c>
      <c r="B29" s="103"/>
      <c r="C29" s="199"/>
      <c r="D29" s="27" t="s">
        <v>236</v>
      </c>
      <c r="E29" s="103">
        <v>360</v>
      </c>
      <c r="F29" s="199">
        <v>360</v>
      </c>
    </row>
    <row r="30" spans="1:6" ht="16.5" thickBot="1">
      <c r="A30" s="105" t="s">
        <v>194</v>
      </c>
      <c r="B30" s="168">
        <v>3132</v>
      </c>
      <c r="C30" s="200">
        <v>3152</v>
      </c>
      <c r="D30" s="27" t="s">
        <v>237</v>
      </c>
      <c r="E30" s="103">
        <v>98</v>
      </c>
      <c r="F30" s="199">
        <v>98</v>
      </c>
    </row>
    <row r="31" spans="1:6" ht="16.5" thickBot="1">
      <c r="A31" s="26" t="s">
        <v>195</v>
      </c>
      <c r="B31" s="103"/>
      <c r="C31" s="199"/>
      <c r="D31" s="196" t="s">
        <v>238</v>
      </c>
      <c r="E31" s="168">
        <v>658</v>
      </c>
      <c r="F31" s="200">
        <v>658</v>
      </c>
    </row>
    <row r="32" spans="1:6" ht="16.5" thickBot="1">
      <c r="A32" s="105" t="s">
        <v>196</v>
      </c>
      <c r="B32" s="168">
        <f>B31</f>
        <v>0</v>
      </c>
      <c r="C32" s="200"/>
      <c r="D32" s="196" t="s">
        <v>280</v>
      </c>
      <c r="E32" s="168">
        <v>0</v>
      </c>
      <c r="F32" s="200">
        <v>9991</v>
      </c>
    </row>
    <row r="33" spans="1:6" ht="16.5" thickBot="1">
      <c r="A33" s="105" t="s">
        <v>193</v>
      </c>
      <c r="B33" s="168">
        <v>37358</v>
      </c>
      <c r="C33" s="200">
        <v>48957</v>
      </c>
      <c r="D33" s="196"/>
      <c r="E33" s="168">
        <v>43122</v>
      </c>
      <c r="F33" s="200">
        <v>53540</v>
      </c>
    </row>
    <row r="34" spans="1:6" ht="16.5" thickBot="1">
      <c r="A34" s="26" t="s">
        <v>197</v>
      </c>
      <c r="B34" s="103"/>
      <c r="C34" s="199"/>
      <c r="D34" s="196" t="s">
        <v>203</v>
      </c>
      <c r="E34" s="103"/>
      <c r="F34" s="199"/>
    </row>
    <row r="35" spans="1:6" ht="16.5" thickBot="1">
      <c r="A35" s="105" t="s">
        <v>39</v>
      </c>
      <c r="B35" s="168">
        <f>B34</f>
        <v>0</v>
      </c>
      <c r="C35" s="200"/>
      <c r="D35" s="196" t="s">
        <v>40</v>
      </c>
      <c r="E35" s="103">
        <v>370</v>
      </c>
      <c r="F35" s="199">
        <v>1551</v>
      </c>
    </row>
    <row r="36" spans="1:6" ht="16.5" thickBot="1">
      <c r="A36" s="28" t="s">
        <v>41</v>
      </c>
      <c r="B36" s="106"/>
      <c r="C36" s="199"/>
      <c r="D36" s="29" t="s">
        <v>42</v>
      </c>
      <c r="E36" s="207"/>
      <c r="F36" s="200"/>
    </row>
    <row r="37" spans="1:6" ht="16.5" thickBot="1">
      <c r="A37" s="107" t="s">
        <v>43</v>
      </c>
      <c r="B37" s="108">
        <f>B33+B35</f>
        <v>37358</v>
      </c>
      <c r="C37" s="200">
        <v>48957</v>
      </c>
      <c r="D37" s="198" t="s">
        <v>44</v>
      </c>
      <c r="E37" s="108">
        <v>43492</v>
      </c>
      <c r="F37" s="200">
        <v>55091</v>
      </c>
    </row>
    <row r="38" spans="1:6" ht="15.75">
      <c r="A38" s="35"/>
      <c r="B38" s="35"/>
      <c r="C38" s="35"/>
      <c r="D38" s="35"/>
      <c r="E38" s="35"/>
      <c r="F38" s="35"/>
    </row>
    <row r="39" spans="1:6" ht="15.75">
      <c r="A39" s="251" t="s">
        <v>105</v>
      </c>
      <c r="B39" s="251"/>
      <c r="C39" s="251"/>
      <c r="D39" s="251"/>
      <c r="E39" s="35"/>
      <c r="F39" s="35"/>
    </row>
    <row r="40" spans="1:6" ht="16.5" thickBot="1">
      <c r="A40" s="35"/>
      <c r="B40" s="35"/>
      <c r="C40" s="35"/>
      <c r="D40" s="35"/>
      <c r="E40" s="35"/>
      <c r="F40" s="35"/>
    </row>
    <row r="41" spans="1:6" ht="32.25" thickBot="1">
      <c r="A41" s="38" t="s">
        <v>106</v>
      </c>
      <c r="B41" s="39">
        <f>SUM(B37-E37)</f>
        <v>-6134</v>
      </c>
      <c r="C41" s="192"/>
      <c r="D41" s="35"/>
      <c r="E41" s="35"/>
      <c r="F41" s="35"/>
    </row>
    <row r="42" spans="1:6" ht="15.75">
      <c r="A42" s="35"/>
      <c r="B42" s="35"/>
      <c r="C42" s="35"/>
      <c r="D42" s="35"/>
      <c r="E42" s="35"/>
      <c r="F42" s="35"/>
    </row>
    <row r="43" spans="1:6" ht="15.75">
      <c r="A43" s="35"/>
      <c r="B43" s="35"/>
      <c r="C43" s="35"/>
      <c r="D43" s="35"/>
      <c r="E43" s="35"/>
      <c r="F43" s="35"/>
    </row>
    <row r="44" spans="1:6" ht="15.75">
      <c r="A44" s="35"/>
      <c r="B44" s="35"/>
      <c r="C44" s="35"/>
      <c r="D44" s="35"/>
      <c r="E44" s="35"/>
      <c r="F44" s="35"/>
    </row>
    <row r="45" spans="1:6" ht="16.5" thickBot="1">
      <c r="A45" s="35"/>
      <c r="B45" s="35"/>
      <c r="C45" s="35"/>
      <c r="D45" s="35"/>
      <c r="E45" s="35"/>
      <c r="F45" s="35"/>
    </row>
    <row r="46" spans="1:6" ht="16.5" thickBot="1">
      <c r="A46" s="109" t="s">
        <v>144</v>
      </c>
      <c r="B46" s="110">
        <v>6</v>
      </c>
      <c r="C46" s="193"/>
      <c r="D46" s="111"/>
      <c r="E46" s="35"/>
      <c r="F46" s="35"/>
    </row>
    <row r="47" spans="1:6" ht="16.5" thickBot="1">
      <c r="A47" s="109" t="s">
        <v>145</v>
      </c>
      <c r="B47" s="110">
        <v>2</v>
      </c>
      <c r="C47" s="193"/>
      <c r="D47" s="111"/>
      <c r="E47" s="35"/>
      <c r="F47" s="35"/>
    </row>
    <row r="48" ht="12.75">
      <c r="D48" s="42"/>
    </row>
  </sheetData>
  <sheetProtection/>
  <mergeCells count="4">
    <mergeCell ref="A1:E1"/>
    <mergeCell ref="A7:A8"/>
    <mergeCell ref="D7:D8"/>
    <mergeCell ref="A39:D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"/>
  <dimension ref="A1:C17"/>
  <sheetViews>
    <sheetView workbookViewId="0" topLeftCell="A1">
      <selection activeCell="F17" sqref="F17"/>
    </sheetView>
  </sheetViews>
  <sheetFormatPr defaultColWidth="9.00390625" defaultRowHeight="12.75"/>
  <cols>
    <col min="1" max="1" width="65.25390625" style="0" customWidth="1"/>
    <col min="2" max="2" width="15.25390625" style="0" customWidth="1"/>
    <col min="3" max="11" width="15.625" style="0" customWidth="1"/>
  </cols>
  <sheetData>
    <row r="1" spans="1:3" ht="39" customHeight="1">
      <c r="A1" s="241" t="s">
        <v>233</v>
      </c>
      <c r="B1" s="241"/>
      <c r="C1" s="241"/>
    </row>
    <row r="2" spans="1:3" ht="20.25">
      <c r="A2" s="33"/>
      <c r="B2" s="33"/>
      <c r="C2" s="33"/>
    </row>
    <row r="3" spans="1:3" ht="20.25">
      <c r="A3" s="33"/>
      <c r="B3" s="33"/>
      <c r="C3" s="82" t="s">
        <v>149</v>
      </c>
    </row>
    <row r="4" spans="1:3" ht="20.25">
      <c r="A4" s="33"/>
      <c r="B4" s="33"/>
      <c r="C4" s="33"/>
    </row>
    <row r="5" spans="1:3" ht="19.5" thickBot="1">
      <c r="A5" s="34"/>
      <c r="B5" s="34"/>
      <c r="C5" s="37" t="s">
        <v>147</v>
      </c>
    </row>
    <row r="6" spans="1:3" ht="16.5" thickBot="1">
      <c r="A6" s="68" t="s">
        <v>22</v>
      </c>
      <c r="B6" s="69" t="s">
        <v>107</v>
      </c>
      <c r="C6" s="69" t="s">
        <v>295</v>
      </c>
    </row>
    <row r="7" spans="1:3" ht="15.75">
      <c r="A7" s="70" t="s">
        <v>115</v>
      </c>
      <c r="B7" s="71">
        <v>1015</v>
      </c>
      <c r="C7" s="71">
        <v>1015</v>
      </c>
    </row>
    <row r="8" spans="1:3" ht="16.5" thickBot="1">
      <c r="A8" s="70" t="s">
        <v>256</v>
      </c>
      <c r="B8" s="71">
        <v>2117</v>
      </c>
      <c r="C8" s="71">
        <v>2117</v>
      </c>
    </row>
    <row r="9" spans="1:3" ht="16.5" thickBot="1">
      <c r="A9" s="229" t="s">
        <v>294</v>
      </c>
      <c r="B9" s="229"/>
      <c r="C9" s="165">
        <v>20</v>
      </c>
    </row>
    <row r="10" spans="1:3" ht="16.5" thickBot="1">
      <c r="A10" s="74" t="s">
        <v>113</v>
      </c>
      <c r="B10" s="74">
        <v>3132</v>
      </c>
      <c r="C10" s="75">
        <v>3152</v>
      </c>
    </row>
    <row r="11" spans="1:3" ht="16.5" thickBot="1">
      <c r="A11" s="72"/>
      <c r="B11" s="72"/>
      <c r="C11" s="73"/>
    </row>
    <row r="12" spans="1:3" ht="16.5" thickBot="1">
      <c r="A12" s="74" t="s">
        <v>117</v>
      </c>
      <c r="B12" s="74"/>
      <c r="C12" s="75">
        <f>SUM(C11)</f>
        <v>0</v>
      </c>
    </row>
    <row r="13" spans="1:3" ht="15.75">
      <c r="A13" s="76"/>
      <c r="B13" s="76"/>
      <c r="C13" s="77"/>
    </row>
    <row r="14" spans="1:3" ht="16.5" thickBot="1">
      <c r="A14" s="70"/>
      <c r="B14" s="70"/>
      <c r="C14" s="71"/>
    </row>
    <row r="15" spans="1:3" ht="16.5" thickBot="1">
      <c r="A15" s="74" t="s">
        <v>114</v>
      </c>
      <c r="B15" s="74"/>
      <c r="C15" s="75">
        <f>SUM(C14:C14)</f>
        <v>0</v>
      </c>
    </row>
    <row r="16" spans="1:3" ht="16.5" thickBot="1">
      <c r="A16" s="12"/>
      <c r="B16" s="12"/>
      <c r="C16" s="78"/>
    </row>
    <row r="17" spans="1:3" ht="16.5" thickBot="1">
      <c r="A17" s="79" t="s">
        <v>118</v>
      </c>
      <c r="B17" s="79">
        <v>3132</v>
      </c>
      <c r="C17" s="80">
        <v>3152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headerFooter alignWithMargins="0">
    <oddHeader xml:space="preserve">&amp;R&amp;12 </oddHeader>
  </headerFooter>
  <colBreaks count="1" manualBreakCount="1">
    <brk id="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3"/>
  <dimension ref="A1:C23"/>
  <sheetViews>
    <sheetView workbookViewId="0" topLeftCell="A1">
      <selection activeCell="H8" sqref="G8:H8"/>
    </sheetView>
  </sheetViews>
  <sheetFormatPr defaultColWidth="9.00390625" defaultRowHeight="12.75"/>
  <cols>
    <col min="1" max="1" width="58.00390625" style="0" customWidth="1"/>
    <col min="2" max="2" width="17.375" style="0" customWidth="1"/>
    <col min="3" max="3" width="15.875" style="0" customWidth="1"/>
    <col min="4" max="4" width="12.875" style="0" customWidth="1"/>
  </cols>
  <sheetData>
    <row r="1" spans="1:2" ht="43.5" customHeight="1">
      <c r="A1" s="278" t="s">
        <v>175</v>
      </c>
      <c r="B1" s="278"/>
    </row>
    <row r="2" spans="1:2" ht="18.75">
      <c r="A2" s="34"/>
      <c r="B2" s="35"/>
    </row>
    <row r="3" spans="1:2" ht="18.75">
      <c r="A3" s="34"/>
      <c r="B3" s="37" t="s">
        <v>148</v>
      </c>
    </row>
    <row r="4" spans="1:2" ht="18.75">
      <c r="A4" s="36"/>
      <c r="B4" s="37"/>
    </row>
    <row r="5" spans="1:2" ht="19.5" thickBot="1">
      <c r="A5" s="36"/>
      <c r="B5" s="37" t="s">
        <v>147</v>
      </c>
    </row>
    <row r="6" spans="1:3" ht="16.5" thickBot="1">
      <c r="A6" s="68" t="s">
        <v>22</v>
      </c>
      <c r="B6" s="69" t="s">
        <v>107</v>
      </c>
      <c r="C6" s="231" t="s">
        <v>295</v>
      </c>
    </row>
    <row r="7" spans="1:3" ht="16.5" thickBot="1">
      <c r="A7" s="70" t="s">
        <v>220</v>
      </c>
      <c r="B7" s="71">
        <v>992</v>
      </c>
      <c r="C7" s="208">
        <v>992</v>
      </c>
    </row>
    <row r="8" spans="1:3" ht="16.5" thickBot="1">
      <c r="A8" s="72"/>
      <c r="B8" s="73"/>
      <c r="C8" s="208"/>
    </row>
    <row r="9" spans="1:3" ht="16.5" thickBot="1">
      <c r="A9" s="74" t="s">
        <v>108</v>
      </c>
      <c r="B9" s="75">
        <f>SUM(B7:B7)</f>
        <v>992</v>
      </c>
      <c r="C9" s="231">
        <v>992</v>
      </c>
    </row>
    <row r="10" spans="1:3" ht="16.5" thickBot="1">
      <c r="A10" s="76" t="s">
        <v>257</v>
      </c>
      <c r="B10" s="77">
        <v>90</v>
      </c>
      <c r="C10" s="208">
        <v>90</v>
      </c>
    </row>
    <row r="11" spans="1:3" ht="16.5" thickBot="1">
      <c r="A11" s="76" t="s">
        <v>258</v>
      </c>
      <c r="B11" s="77">
        <v>100</v>
      </c>
      <c r="C11" s="208">
        <v>100</v>
      </c>
    </row>
    <row r="12" spans="1:3" ht="16.5" thickBot="1">
      <c r="A12" s="76" t="s">
        <v>259</v>
      </c>
      <c r="B12" s="77">
        <v>50</v>
      </c>
      <c r="C12" s="208">
        <v>50</v>
      </c>
    </row>
    <row r="13" spans="1:3" ht="16.5" thickBot="1">
      <c r="A13" s="70" t="s">
        <v>109</v>
      </c>
      <c r="B13" s="71">
        <v>150</v>
      </c>
      <c r="C13" s="208">
        <v>150</v>
      </c>
    </row>
    <row r="14" spans="1:3" ht="16.5" thickBot="1">
      <c r="A14" s="70" t="s">
        <v>260</v>
      </c>
      <c r="B14" s="71">
        <v>25</v>
      </c>
      <c r="C14" s="208">
        <v>25</v>
      </c>
    </row>
    <row r="15" spans="1:3" ht="16.5" thickBot="1">
      <c r="A15" s="72" t="s">
        <v>110</v>
      </c>
      <c r="B15" s="73">
        <v>175</v>
      </c>
      <c r="C15" s="208">
        <v>175</v>
      </c>
    </row>
    <row r="16" spans="1:3" ht="16.5" thickBot="1">
      <c r="A16" s="72" t="s">
        <v>261</v>
      </c>
      <c r="B16" s="73">
        <v>16</v>
      </c>
      <c r="C16" s="208">
        <v>16</v>
      </c>
    </row>
    <row r="17" spans="1:3" ht="16.5" thickBot="1">
      <c r="A17" s="74" t="s">
        <v>111</v>
      </c>
      <c r="B17" s="75">
        <v>606</v>
      </c>
      <c r="C17" s="231">
        <v>606</v>
      </c>
    </row>
    <row r="18" spans="1:3" ht="16.5" thickBot="1">
      <c r="A18" s="76"/>
      <c r="B18" s="77"/>
      <c r="C18" s="208"/>
    </row>
    <row r="19" spans="1:3" ht="16.5" thickBot="1">
      <c r="A19" s="70"/>
      <c r="B19" s="71"/>
      <c r="C19" s="208"/>
    </row>
    <row r="20" spans="1:3" ht="16.5" thickBot="1">
      <c r="A20" s="72"/>
      <c r="B20" s="73"/>
      <c r="C20" s="208"/>
    </row>
    <row r="21" spans="1:3" ht="16.5" thickBot="1">
      <c r="A21" s="74" t="s">
        <v>112</v>
      </c>
      <c r="B21" s="75">
        <f>B20</f>
        <v>0</v>
      </c>
      <c r="C21" s="208"/>
    </row>
    <row r="22" spans="1:3" ht="16.5" thickBot="1">
      <c r="A22" s="12"/>
      <c r="B22" s="78"/>
      <c r="C22" s="208"/>
    </row>
    <row r="23" spans="1:3" ht="16.5" thickBot="1">
      <c r="A23" s="79" t="s">
        <v>119</v>
      </c>
      <c r="B23" s="80">
        <v>1598</v>
      </c>
      <c r="C23" s="234">
        <v>1598</v>
      </c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4"/>
  <dimension ref="A1:K30"/>
  <sheetViews>
    <sheetView workbookViewId="0" topLeftCell="A1">
      <pane xSplit="6" ySplit="5" topLeftCell="G25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1" sqref="A1:C29"/>
    </sheetView>
  </sheetViews>
  <sheetFormatPr defaultColWidth="9.00390625" defaultRowHeight="12.75"/>
  <cols>
    <col min="1" max="1" width="65.875" style="0" customWidth="1"/>
    <col min="2" max="3" width="18.625" style="0" customWidth="1"/>
  </cols>
  <sheetData>
    <row r="1" spans="1:2" ht="36.75" customHeight="1">
      <c r="A1" s="246" t="s">
        <v>176</v>
      </c>
      <c r="B1" s="246"/>
    </row>
    <row r="2" spans="1:2" ht="15.75">
      <c r="A2" s="35"/>
      <c r="B2" s="35"/>
    </row>
    <row r="3" spans="1:2" ht="15.75">
      <c r="A3" s="35"/>
      <c r="B3" s="37" t="s">
        <v>250</v>
      </c>
    </row>
    <row r="4" spans="1:2" ht="15.75">
      <c r="A4" s="35"/>
      <c r="B4" s="43"/>
    </row>
    <row r="5" ht="15.75" thickBot="1">
      <c r="B5" s="37" t="s">
        <v>147</v>
      </c>
    </row>
    <row r="6" spans="1:3" ht="19.5" customHeight="1">
      <c r="A6" s="274" t="s">
        <v>22</v>
      </c>
      <c r="B6" s="280" t="s">
        <v>169</v>
      </c>
      <c r="C6" s="236"/>
    </row>
    <row r="7" spans="1:3" ht="19.5" customHeight="1">
      <c r="A7" s="275"/>
      <c r="B7" s="281"/>
      <c r="C7" s="237" t="s">
        <v>295</v>
      </c>
    </row>
    <row r="8" spans="1:3" ht="19.5" customHeight="1" thickBot="1">
      <c r="A8" s="279"/>
      <c r="B8" s="282"/>
      <c r="C8" s="210"/>
    </row>
    <row r="9" spans="1:3" s="1" customFormat="1" ht="19.5" customHeight="1" thickBot="1">
      <c r="A9" s="26" t="s">
        <v>101</v>
      </c>
      <c r="B9" s="235"/>
      <c r="C9" s="235"/>
    </row>
    <row r="10" spans="1:3" s="1" customFormat="1" ht="19.5" customHeight="1" thickBot="1">
      <c r="A10" s="64" t="s">
        <v>102</v>
      </c>
      <c r="B10" s="235"/>
      <c r="C10" s="235"/>
    </row>
    <row r="11" spans="1:3" s="1" customFormat="1" ht="19.5" customHeight="1" thickBot="1">
      <c r="A11" s="64" t="s">
        <v>103</v>
      </c>
      <c r="B11" s="235"/>
      <c r="C11" s="235"/>
    </row>
    <row r="12" spans="1:3" s="1" customFormat="1" ht="19.5" customHeight="1" thickBot="1">
      <c r="A12" s="64" t="s">
        <v>296</v>
      </c>
      <c r="B12" s="235"/>
      <c r="C12" s="235"/>
    </row>
    <row r="13" spans="1:3" s="1" customFormat="1" ht="19.5" customHeight="1" thickBot="1">
      <c r="A13" s="65" t="s">
        <v>23</v>
      </c>
      <c r="B13" s="235"/>
      <c r="C13" s="235"/>
    </row>
    <row r="14" spans="1:3" s="1" customFormat="1" ht="19.5" customHeight="1" thickBot="1">
      <c r="A14" s="64" t="s">
        <v>24</v>
      </c>
      <c r="B14" s="235"/>
      <c r="C14" s="235"/>
    </row>
    <row r="15" spans="1:3" s="1" customFormat="1" ht="19.5" customHeight="1" thickBot="1">
      <c r="A15" s="64" t="s">
        <v>104</v>
      </c>
      <c r="B15" s="235"/>
      <c r="C15" s="235"/>
    </row>
    <row r="16" spans="1:3" s="1" customFormat="1" ht="19.5" customHeight="1" thickBot="1">
      <c r="A16" s="64" t="s">
        <v>25</v>
      </c>
      <c r="B16" s="235"/>
      <c r="C16" s="235"/>
    </row>
    <row r="17" spans="1:3" s="1" customFormat="1" ht="19.5" customHeight="1" thickBot="1">
      <c r="A17" s="64" t="s">
        <v>217</v>
      </c>
      <c r="B17" s="235"/>
      <c r="C17" s="235"/>
    </row>
    <row r="18" spans="1:3" s="1" customFormat="1" ht="19.5" customHeight="1" thickBot="1">
      <c r="A18" s="64" t="s">
        <v>26</v>
      </c>
      <c r="B18" s="235">
        <v>200</v>
      </c>
      <c r="C18" s="235">
        <v>200</v>
      </c>
    </row>
    <row r="19" spans="1:3" s="1" customFormat="1" ht="19.5" customHeight="1" thickBot="1">
      <c r="A19" s="64" t="s">
        <v>163</v>
      </c>
      <c r="B19" s="235"/>
      <c r="C19" s="235"/>
    </row>
    <row r="20" spans="1:3" s="1" customFormat="1" ht="19.5" customHeight="1" thickBot="1">
      <c r="A20" s="64" t="s">
        <v>219</v>
      </c>
      <c r="B20" s="235">
        <v>600</v>
      </c>
      <c r="C20" s="235">
        <v>600</v>
      </c>
    </row>
    <row r="21" spans="1:3" s="1" customFormat="1" ht="19.5" customHeight="1" thickBot="1">
      <c r="A21" s="187" t="s">
        <v>263</v>
      </c>
      <c r="B21" s="235">
        <v>200</v>
      </c>
      <c r="C21" s="235">
        <v>200</v>
      </c>
    </row>
    <row r="22" spans="1:3" s="1" customFormat="1" ht="19.5" customHeight="1" thickBot="1">
      <c r="A22" s="187" t="s">
        <v>262</v>
      </c>
      <c r="B22" s="235">
        <v>80</v>
      </c>
      <c r="C22" s="235">
        <v>80</v>
      </c>
    </row>
    <row r="23" spans="1:3" s="1" customFormat="1" ht="19.5" customHeight="1" thickBot="1">
      <c r="A23" s="186" t="s">
        <v>264</v>
      </c>
      <c r="B23" s="235">
        <v>500</v>
      </c>
      <c r="C23" s="235">
        <v>500</v>
      </c>
    </row>
    <row r="24" spans="1:3" s="1" customFormat="1" ht="19.5" customHeight="1" thickBot="1">
      <c r="A24" s="64" t="s">
        <v>164</v>
      </c>
      <c r="B24" s="235"/>
      <c r="C24" s="235"/>
    </row>
    <row r="25" spans="1:3" s="1" customFormat="1" ht="19.5" customHeight="1" thickBot="1">
      <c r="A25" s="64" t="s">
        <v>218</v>
      </c>
      <c r="B25" s="235"/>
      <c r="C25" s="235"/>
    </row>
    <row r="26" spans="1:3" s="1" customFormat="1" ht="19.5" customHeight="1" thickBot="1">
      <c r="A26" s="65" t="s">
        <v>27</v>
      </c>
      <c r="B26" s="238">
        <v>1580</v>
      </c>
      <c r="C26" s="238">
        <v>1580</v>
      </c>
    </row>
    <row r="27" spans="1:3" s="1" customFormat="1" ht="19.5" customHeight="1" thickBot="1">
      <c r="A27" s="65" t="s">
        <v>28</v>
      </c>
      <c r="B27" s="235"/>
      <c r="C27" s="235"/>
    </row>
    <row r="28" spans="1:3" s="1" customFormat="1" ht="19.5" customHeight="1" thickBot="1">
      <c r="A28" s="66"/>
      <c r="B28" s="235"/>
      <c r="C28" s="235"/>
    </row>
    <row r="29" spans="1:3" s="1" customFormat="1" ht="19.5" customHeight="1" thickBot="1">
      <c r="A29" s="67" t="s">
        <v>29</v>
      </c>
      <c r="B29" s="238">
        <v>1580</v>
      </c>
      <c r="C29" s="238">
        <v>1580</v>
      </c>
    </row>
    <row r="30" spans="1:11" s="2" customFormat="1" ht="40.5" customHeight="1">
      <c r="A30" s="57"/>
      <c r="B30" s="3"/>
      <c r="C30" s="4"/>
      <c r="D30" s="4"/>
      <c r="E30" s="4"/>
      <c r="F30" s="4"/>
      <c r="G30" s="4"/>
      <c r="H30" s="4"/>
      <c r="I30" s="4"/>
      <c r="J30" s="4"/>
      <c r="K30" s="4"/>
    </row>
  </sheetData>
  <sheetProtection/>
  <mergeCells count="3">
    <mergeCell ref="A6:A8"/>
    <mergeCell ref="A1:B1"/>
    <mergeCell ref="B6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unka15"/>
  <dimension ref="A1:N28"/>
  <sheetViews>
    <sheetView workbookViewId="0" topLeftCell="B7">
      <selection activeCell="M29" sqref="M29"/>
    </sheetView>
  </sheetViews>
  <sheetFormatPr defaultColWidth="9.00390625" defaultRowHeight="12.75"/>
  <cols>
    <col min="1" max="1" width="31.25390625" style="0" customWidth="1"/>
    <col min="2" max="2" width="8.75390625" style="0" customWidth="1"/>
    <col min="14" max="14" width="10.625" style="0" bestFit="1" customWidth="1"/>
  </cols>
  <sheetData>
    <row r="1" spans="1:14" ht="24" customHeight="1">
      <c r="A1" s="246" t="s">
        <v>146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3" ht="15">
      <c r="M3" s="43" t="s">
        <v>251</v>
      </c>
    </row>
    <row r="4" ht="15">
      <c r="M4" s="43"/>
    </row>
    <row r="5" ht="15.75" thickBot="1">
      <c r="M5" s="43" t="s">
        <v>147</v>
      </c>
    </row>
    <row r="6" spans="1:14" ht="16.5" thickBot="1">
      <c r="A6" s="44" t="s">
        <v>177</v>
      </c>
      <c r="B6" s="45" t="s">
        <v>75</v>
      </c>
      <c r="C6" s="45" t="s">
        <v>76</v>
      </c>
      <c r="D6" s="45" t="s">
        <v>77</v>
      </c>
      <c r="E6" s="45" t="s">
        <v>78</v>
      </c>
      <c r="F6" s="45" t="s">
        <v>79</v>
      </c>
      <c r="G6" s="45" t="s">
        <v>80</v>
      </c>
      <c r="H6" s="45" t="s">
        <v>81</v>
      </c>
      <c r="I6" s="45" t="s">
        <v>82</v>
      </c>
      <c r="J6" s="45" t="s">
        <v>83</v>
      </c>
      <c r="K6" s="45" t="s">
        <v>84</v>
      </c>
      <c r="L6" s="45" t="s">
        <v>85</v>
      </c>
      <c r="M6" s="45" t="s">
        <v>86</v>
      </c>
      <c r="N6" s="46" t="s">
        <v>74</v>
      </c>
    </row>
    <row r="7" spans="1:14" ht="16.5" thickBot="1">
      <c r="A7" s="283" t="s">
        <v>47</v>
      </c>
      <c r="B7" s="284"/>
      <c r="C7" s="284"/>
      <c r="D7" s="284"/>
      <c r="E7" s="285"/>
      <c r="F7" s="285"/>
      <c r="G7" s="285"/>
      <c r="H7" s="285"/>
      <c r="I7" s="285"/>
      <c r="J7" s="285"/>
      <c r="K7" s="285"/>
      <c r="L7" s="285"/>
      <c r="M7" s="285"/>
      <c r="N7" s="286"/>
    </row>
    <row r="8" spans="1:14" ht="15.75">
      <c r="A8" s="26" t="s">
        <v>224</v>
      </c>
      <c r="B8" s="171">
        <v>983</v>
      </c>
      <c r="C8" s="171">
        <v>983</v>
      </c>
      <c r="D8" s="171">
        <v>983</v>
      </c>
      <c r="E8" s="171">
        <v>983</v>
      </c>
      <c r="F8" s="171">
        <v>983</v>
      </c>
      <c r="G8" s="171">
        <v>983</v>
      </c>
      <c r="H8" s="171">
        <v>983</v>
      </c>
      <c r="I8" s="171">
        <v>983</v>
      </c>
      <c r="J8" s="171">
        <v>983</v>
      </c>
      <c r="K8" s="171">
        <v>983</v>
      </c>
      <c r="L8" s="171">
        <v>983</v>
      </c>
      <c r="M8" s="171">
        <v>983</v>
      </c>
      <c r="N8" s="49">
        <v>11796</v>
      </c>
    </row>
    <row r="9" spans="1:14" ht="15.75">
      <c r="A9" s="26" t="s">
        <v>225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49"/>
    </row>
    <row r="10" spans="1:14" ht="15.75">
      <c r="A10" s="28" t="s">
        <v>180</v>
      </c>
      <c r="B10" s="52">
        <v>1382</v>
      </c>
      <c r="C10" s="52">
        <v>1377</v>
      </c>
      <c r="D10" s="52">
        <v>1377</v>
      </c>
      <c r="E10" s="52">
        <v>1377</v>
      </c>
      <c r="F10" s="52">
        <v>1377</v>
      </c>
      <c r="G10" s="52">
        <v>1377</v>
      </c>
      <c r="H10" s="52">
        <v>1377</v>
      </c>
      <c r="I10" s="52">
        <v>1377</v>
      </c>
      <c r="J10" s="52">
        <v>1377</v>
      </c>
      <c r="K10" s="52">
        <v>1377</v>
      </c>
      <c r="L10" s="52">
        <v>1377</v>
      </c>
      <c r="M10" s="52">
        <v>1377</v>
      </c>
      <c r="N10" s="49">
        <v>16529</v>
      </c>
    </row>
    <row r="11" spans="1:14" ht="15.75">
      <c r="A11" s="177" t="s">
        <v>181</v>
      </c>
      <c r="B11" s="48">
        <v>489</v>
      </c>
      <c r="C11" s="48">
        <v>492</v>
      </c>
      <c r="D11" s="48">
        <v>492</v>
      </c>
      <c r="E11" s="48">
        <v>492</v>
      </c>
      <c r="F11" s="48">
        <v>492</v>
      </c>
      <c r="G11" s="48">
        <v>492</v>
      </c>
      <c r="H11" s="48">
        <v>492</v>
      </c>
      <c r="I11" s="48">
        <v>492</v>
      </c>
      <c r="J11" s="48">
        <v>492</v>
      </c>
      <c r="K11" s="48">
        <v>492</v>
      </c>
      <c r="L11" s="48">
        <v>492</v>
      </c>
      <c r="M11" s="48">
        <v>492</v>
      </c>
      <c r="N11" s="49">
        <v>5901</v>
      </c>
    </row>
    <row r="12" spans="1:14" ht="15.75">
      <c r="A12" s="26" t="s">
        <v>267</v>
      </c>
      <c r="B12" s="48">
        <v>261</v>
      </c>
      <c r="C12" s="48">
        <v>261</v>
      </c>
      <c r="D12" s="48">
        <v>261</v>
      </c>
      <c r="E12" s="48">
        <v>261</v>
      </c>
      <c r="F12" s="48">
        <v>261</v>
      </c>
      <c r="G12" s="48">
        <v>261</v>
      </c>
      <c r="H12" s="48">
        <v>261</v>
      </c>
      <c r="I12" s="48">
        <v>261</v>
      </c>
      <c r="J12" s="48">
        <v>261</v>
      </c>
      <c r="K12" s="48">
        <v>261</v>
      </c>
      <c r="L12" s="48">
        <v>261</v>
      </c>
      <c r="M12" s="48">
        <v>261</v>
      </c>
      <c r="N12" s="49">
        <v>3132</v>
      </c>
    </row>
    <row r="13" spans="1:14" ht="15.75">
      <c r="A13" s="26" t="s">
        <v>229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</row>
    <row r="14" spans="1:14" ht="16.5" thickBot="1">
      <c r="A14" s="26" t="s">
        <v>228</v>
      </c>
      <c r="B14" s="48">
        <v>513</v>
      </c>
      <c r="C14" s="48">
        <v>511</v>
      </c>
      <c r="D14" s="48">
        <v>511</v>
      </c>
      <c r="E14" s="48">
        <v>511</v>
      </c>
      <c r="F14" s="48">
        <v>511</v>
      </c>
      <c r="G14" s="48">
        <v>511</v>
      </c>
      <c r="H14" s="48">
        <v>511</v>
      </c>
      <c r="I14" s="48">
        <v>511</v>
      </c>
      <c r="J14" s="48">
        <v>511</v>
      </c>
      <c r="K14" s="48">
        <v>511</v>
      </c>
      <c r="L14" s="48">
        <v>511</v>
      </c>
      <c r="M14" s="48">
        <v>511</v>
      </c>
      <c r="N14" s="49">
        <v>6134</v>
      </c>
    </row>
    <row r="15" spans="1:14" ht="16.5" thickBot="1">
      <c r="A15" s="53" t="s">
        <v>87</v>
      </c>
      <c r="B15" s="54">
        <f>SUM(B8:B14)</f>
        <v>3628</v>
      </c>
      <c r="C15" s="54">
        <f aca="true" t="shared" si="0" ref="C15:M15">SUM(C8:C14)</f>
        <v>3624</v>
      </c>
      <c r="D15" s="54">
        <f t="shared" si="0"/>
        <v>3624</v>
      </c>
      <c r="E15" s="54">
        <f t="shared" si="0"/>
        <v>3624</v>
      </c>
      <c r="F15" s="54">
        <f t="shared" si="0"/>
        <v>3624</v>
      </c>
      <c r="G15" s="54">
        <f t="shared" si="0"/>
        <v>3624</v>
      </c>
      <c r="H15" s="54">
        <f t="shared" si="0"/>
        <v>3624</v>
      </c>
      <c r="I15" s="54">
        <f t="shared" si="0"/>
        <v>3624</v>
      </c>
      <c r="J15" s="54">
        <f t="shared" si="0"/>
        <v>3624</v>
      </c>
      <c r="K15" s="54">
        <f t="shared" si="0"/>
        <v>3624</v>
      </c>
      <c r="L15" s="54">
        <f t="shared" si="0"/>
        <v>3624</v>
      </c>
      <c r="M15" s="54">
        <f t="shared" si="0"/>
        <v>3624</v>
      </c>
      <c r="N15" s="55">
        <v>43492</v>
      </c>
    </row>
    <row r="16" spans="1:14" ht="16.5" thickBot="1">
      <c r="A16" s="283" t="s">
        <v>2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6"/>
    </row>
    <row r="17" spans="1:14" ht="15.75">
      <c r="A17" s="50" t="s">
        <v>30</v>
      </c>
      <c r="B17" s="51">
        <v>1110</v>
      </c>
      <c r="C17" s="51">
        <v>1108</v>
      </c>
      <c r="D17" s="51">
        <v>1110</v>
      </c>
      <c r="E17" s="51">
        <v>1110</v>
      </c>
      <c r="F17" s="51">
        <v>1110</v>
      </c>
      <c r="G17" s="51">
        <v>1110</v>
      </c>
      <c r="H17" s="51">
        <v>1110</v>
      </c>
      <c r="I17" s="51">
        <v>1110</v>
      </c>
      <c r="J17" s="51">
        <v>1110</v>
      </c>
      <c r="K17" s="51">
        <v>1110</v>
      </c>
      <c r="L17" s="51">
        <v>1110</v>
      </c>
      <c r="M17" s="51">
        <v>1110</v>
      </c>
      <c r="N17" s="56">
        <v>13318</v>
      </c>
    </row>
    <row r="18" spans="1:14" ht="15.75">
      <c r="A18" s="47" t="s">
        <v>88</v>
      </c>
      <c r="B18" s="48">
        <v>310</v>
      </c>
      <c r="C18" s="48">
        <v>309</v>
      </c>
      <c r="D18" s="48">
        <v>309</v>
      </c>
      <c r="E18" s="48">
        <v>309</v>
      </c>
      <c r="F18" s="48">
        <v>309</v>
      </c>
      <c r="G18" s="48">
        <v>309</v>
      </c>
      <c r="H18" s="48">
        <v>309</v>
      </c>
      <c r="I18" s="48">
        <v>309</v>
      </c>
      <c r="J18" s="48">
        <v>309</v>
      </c>
      <c r="K18" s="48">
        <v>309</v>
      </c>
      <c r="L18" s="48">
        <v>309</v>
      </c>
      <c r="M18" s="48">
        <v>309</v>
      </c>
      <c r="N18" s="56">
        <v>3709</v>
      </c>
    </row>
    <row r="19" spans="1:14" ht="15.75">
      <c r="A19" s="47" t="s">
        <v>89</v>
      </c>
      <c r="B19" s="48">
        <v>1854</v>
      </c>
      <c r="C19" s="48">
        <v>1855</v>
      </c>
      <c r="D19" s="48">
        <v>1855</v>
      </c>
      <c r="E19" s="48">
        <v>1855</v>
      </c>
      <c r="F19" s="48">
        <v>1855</v>
      </c>
      <c r="G19" s="48">
        <v>1855</v>
      </c>
      <c r="H19" s="48">
        <v>1855</v>
      </c>
      <c r="I19" s="48">
        <v>1855</v>
      </c>
      <c r="J19" s="48">
        <v>1855</v>
      </c>
      <c r="K19" s="48">
        <v>1855</v>
      </c>
      <c r="L19" s="48">
        <v>1855</v>
      </c>
      <c r="M19" s="48">
        <v>1855</v>
      </c>
      <c r="N19" s="56">
        <v>22259</v>
      </c>
    </row>
    <row r="20" spans="1:14" ht="15.75">
      <c r="A20" s="47" t="s">
        <v>90</v>
      </c>
      <c r="B20" s="48"/>
      <c r="C20" s="48"/>
      <c r="D20" s="48">
        <v>458</v>
      </c>
      <c r="E20" s="48"/>
      <c r="F20" s="48"/>
      <c r="G20" s="48"/>
      <c r="H20" s="48">
        <v>200</v>
      </c>
      <c r="I20" s="48"/>
      <c r="J20" s="48"/>
      <c r="K20" s="48"/>
      <c r="L20" s="48"/>
      <c r="M20" s="48"/>
      <c r="N20" s="56">
        <v>658</v>
      </c>
    </row>
    <row r="21" spans="1:14" ht="15.75">
      <c r="A21" s="47" t="s">
        <v>91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56"/>
    </row>
    <row r="22" spans="1:14" ht="15.75">
      <c r="A22" s="188" t="s">
        <v>265</v>
      </c>
      <c r="B22" s="48">
        <v>79</v>
      </c>
      <c r="C22" s="48">
        <v>83</v>
      </c>
      <c r="D22" s="48">
        <v>83</v>
      </c>
      <c r="E22" s="48">
        <v>83</v>
      </c>
      <c r="F22" s="48">
        <v>83</v>
      </c>
      <c r="G22" s="48">
        <v>83</v>
      </c>
      <c r="H22" s="48">
        <v>83</v>
      </c>
      <c r="I22" s="48">
        <v>83</v>
      </c>
      <c r="J22" s="48">
        <v>83</v>
      </c>
      <c r="K22" s="48">
        <v>83</v>
      </c>
      <c r="L22" s="48">
        <v>83</v>
      </c>
      <c r="M22" s="48">
        <v>83</v>
      </c>
      <c r="N22" s="56">
        <v>992</v>
      </c>
    </row>
    <row r="23" spans="1:14" ht="15.75">
      <c r="A23" s="47" t="s">
        <v>222</v>
      </c>
      <c r="B23" s="48">
        <v>128</v>
      </c>
      <c r="C23" s="48">
        <v>132</v>
      </c>
      <c r="D23" s="48">
        <v>132</v>
      </c>
      <c r="E23" s="48">
        <v>132</v>
      </c>
      <c r="F23" s="48">
        <v>132</v>
      </c>
      <c r="G23" s="48">
        <v>132</v>
      </c>
      <c r="H23" s="48">
        <v>132</v>
      </c>
      <c r="I23" s="48">
        <v>132</v>
      </c>
      <c r="J23" s="48">
        <v>132</v>
      </c>
      <c r="K23" s="48">
        <v>132</v>
      </c>
      <c r="L23" s="48">
        <v>132</v>
      </c>
      <c r="M23" s="48">
        <v>132</v>
      </c>
      <c r="N23" s="56">
        <v>1580</v>
      </c>
    </row>
    <row r="24" spans="1:14" ht="15.75">
      <c r="A24" s="47" t="s">
        <v>266</v>
      </c>
      <c r="B24" s="48"/>
      <c r="C24" s="48"/>
      <c r="D24" s="48"/>
      <c r="E24" s="48"/>
      <c r="F24" s="48"/>
      <c r="G24" s="48">
        <v>303</v>
      </c>
      <c r="H24" s="48"/>
      <c r="I24" s="48"/>
      <c r="J24" s="48">
        <v>303</v>
      </c>
      <c r="K24" s="48"/>
      <c r="L24" s="48"/>
      <c r="M24" s="48"/>
      <c r="N24" s="56">
        <v>606</v>
      </c>
    </row>
    <row r="25" spans="1:14" ht="15.75">
      <c r="A25" s="47" t="s">
        <v>223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6"/>
    </row>
    <row r="26" spans="1:14" ht="15.75">
      <c r="A26" s="47" t="s">
        <v>221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56"/>
    </row>
    <row r="27" spans="1:14" ht="16.5" thickBot="1">
      <c r="A27" s="47" t="s">
        <v>35</v>
      </c>
      <c r="B27" s="48"/>
      <c r="C27" s="48">
        <v>185</v>
      </c>
      <c r="D27" s="48"/>
      <c r="E27" s="48"/>
      <c r="F27" s="48"/>
      <c r="G27" s="48"/>
      <c r="H27" s="48"/>
      <c r="I27" s="48">
        <v>185</v>
      </c>
      <c r="J27" s="48"/>
      <c r="K27" s="48"/>
      <c r="L27" s="48"/>
      <c r="M27" s="48"/>
      <c r="N27" s="56">
        <v>370</v>
      </c>
    </row>
    <row r="28" spans="1:14" ht="16.5" thickBot="1">
      <c r="A28" s="53" t="s">
        <v>92</v>
      </c>
      <c r="B28" s="54">
        <v>3481</v>
      </c>
      <c r="C28" s="54">
        <v>3672</v>
      </c>
      <c r="D28" s="54">
        <v>3947</v>
      </c>
      <c r="E28" s="54">
        <v>3489</v>
      </c>
      <c r="F28" s="54">
        <v>3489</v>
      </c>
      <c r="G28" s="54">
        <v>3792</v>
      </c>
      <c r="H28" s="54">
        <v>3689</v>
      </c>
      <c r="I28" s="54">
        <v>3674</v>
      </c>
      <c r="J28" s="54">
        <v>3792</v>
      </c>
      <c r="K28" s="54">
        <v>3489</v>
      </c>
      <c r="L28" s="54">
        <v>3489</v>
      </c>
      <c r="M28" s="54">
        <v>3489</v>
      </c>
      <c r="N28" s="55">
        <v>43492</v>
      </c>
    </row>
  </sheetData>
  <sheetProtection/>
  <mergeCells count="3">
    <mergeCell ref="A7:N7"/>
    <mergeCell ref="A16:N16"/>
    <mergeCell ref="A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>
    <tabColor indexed="9"/>
  </sheetPr>
  <dimension ref="A1:G25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5.625" style="0" customWidth="1"/>
    <col min="2" max="4" width="12.00390625" style="0" customWidth="1"/>
    <col min="5" max="5" width="12.25390625" style="0" customWidth="1"/>
  </cols>
  <sheetData>
    <row r="1" spans="1:7" ht="18.75">
      <c r="A1" s="246" t="s">
        <v>167</v>
      </c>
      <c r="B1" s="246"/>
      <c r="C1" s="189"/>
      <c r="D1" s="189"/>
      <c r="E1" s="35"/>
      <c r="F1" s="35"/>
      <c r="G1" s="35"/>
    </row>
    <row r="2" spans="1:7" ht="15.75">
      <c r="A2" s="35"/>
      <c r="B2" s="35"/>
      <c r="C2" s="35"/>
      <c r="D2" s="35"/>
      <c r="E2" s="35"/>
      <c r="F2" s="35"/>
      <c r="G2" s="35"/>
    </row>
    <row r="3" spans="1:7" ht="15.75">
      <c r="A3" s="35"/>
      <c r="E3" s="160" t="s">
        <v>154</v>
      </c>
      <c r="F3" s="35"/>
      <c r="G3" s="35"/>
    </row>
    <row r="4" spans="1:7" ht="15.75">
      <c r="A4" s="35"/>
      <c r="E4" s="85"/>
      <c r="F4" s="35"/>
      <c r="G4" s="35"/>
    </row>
    <row r="5" spans="1:7" ht="16.5" thickBot="1">
      <c r="A5" s="35"/>
      <c r="E5" s="37" t="s">
        <v>147</v>
      </c>
      <c r="F5" s="35"/>
      <c r="G5" s="35"/>
    </row>
    <row r="6" spans="1:7" ht="33" customHeight="1" thickBot="1">
      <c r="A6" s="252" t="s">
        <v>22</v>
      </c>
      <c r="B6" s="254" t="s">
        <v>174</v>
      </c>
      <c r="C6" s="255"/>
      <c r="D6" s="255"/>
      <c r="E6" s="256"/>
      <c r="F6" s="35"/>
      <c r="G6" s="35"/>
    </row>
    <row r="7" spans="1:7" ht="33" customHeight="1" thickBot="1">
      <c r="A7" s="253"/>
      <c r="B7" s="214" t="s">
        <v>281</v>
      </c>
      <c r="C7" s="214"/>
      <c r="D7" s="215" t="s">
        <v>282</v>
      </c>
      <c r="E7" s="216"/>
      <c r="F7" s="35"/>
      <c r="G7" s="35"/>
    </row>
    <row r="8" spans="1:7" ht="33" customHeight="1" thickBot="1">
      <c r="A8" s="212"/>
      <c r="B8" s="68" t="s">
        <v>283</v>
      </c>
      <c r="C8" s="68" t="s">
        <v>284</v>
      </c>
      <c r="D8" s="68" t="s">
        <v>283</v>
      </c>
      <c r="E8" s="68" t="s">
        <v>284</v>
      </c>
      <c r="F8" s="35"/>
      <c r="G8" s="35"/>
    </row>
    <row r="9" spans="1:7" ht="15.75">
      <c r="A9" s="150" t="s">
        <v>120</v>
      </c>
      <c r="B9" s="213">
        <v>24769</v>
      </c>
      <c r="C9" s="213">
        <v>24769</v>
      </c>
      <c r="D9" s="213">
        <v>5490</v>
      </c>
      <c r="E9" s="213">
        <v>5490</v>
      </c>
      <c r="F9" s="35"/>
      <c r="G9" s="35"/>
    </row>
    <row r="10" spans="1:7" ht="15.75">
      <c r="A10" s="151" t="s">
        <v>158</v>
      </c>
      <c r="B10" s="155">
        <v>595</v>
      </c>
      <c r="C10" s="155">
        <v>595</v>
      </c>
      <c r="D10" s="161">
        <v>595</v>
      </c>
      <c r="E10" s="161">
        <v>595</v>
      </c>
      <c r="F10" s="35"/>
      <c r="G10" s="35"/>
    </row>
    <row r="11" spans="1:7" ht="15.75">
      <c r="A11" s="151" t="s">
        <v>121</v>
      </c>
      <c r="B11" s="155">
        <v>2124</v>
      </c>
      <c r="C11" s="155">
        <v>2124</v>
      </c>
      <c r="D11" s="161">
        <v>2124</v>
      </c>
      <c r="E11" s="161">
        <v>2124</v>
      </c>
      <c r="F11" s="35"/>
      <c r="G11" s="35"/>
    </row>
    <row r="12" spans="1:7" ht="15.75">
      <c r="A12" s="151" t="s">
        <v>122</v>
      </c>
      <c r="B12" s="155">
        <v>1141</v>
      </c>
      <c r="C12" s="155">
        <v>1141</v>
      </c>
      <c r="D12" s="161">
        <v>1140</v>
      </c>
      <c r="E12" s="161">
        <v>1140</v>
      </c>
      <c r="F12" s="35"/>
      <c r="G12" s="35"/>
    </row>
    <row r="13" spans="1:7" ht="15.75">
      <c r="A13" s="151" t="s">
        <v>123</v>
      </c>
      <c r="B13" s="155">
        <v>2422</v>
      </c>
      <c r="C13" s="155">
        <v>2422</v>
      </c>
      <c r="D13" s="161">
        <v>2117</v>
      </c>
      <c r="E13" s="161">
        <v>2117</v>
      </c>
      <c r="F13" s="35"/>
      <c r="G13" s="35"/>
    </row>
    <row r="14" spans="1:7" ht="15.75">
      <c r="A14" s="151" t="s">
        <v>124</v>
      </c>
      <c r="B14" s="155"/>
      <c r="C14" s="155"/>
      <c r="D14" s="161"/>
      <c r="E14" s="161"/>
      <c r="F14" s="35"/>
      <c r="G14" s="35"/>
    </row>
    <row r="15" spans="1:7" ht="15.75">
      <c r="A15" s="151" t="s">
        <v>125</v>
      </c>
      <c r="B15" s="155">
        <v>847</v>
      </c>
      <c r="C15" s="155">
        <v>847</v>
      </c>
      <c r="D15" s="161">
        <v>1000</v>
      </c>
      <c r="E15" s="161">
        <v>2520</v>
      </c>
      <c r="F15" s="35"/>
      <c r="G15" s="35"/>
    </row>
    <row r="16" spans="1:7" ht="15.75">
      <c r="A16" s="151" t="s">
        <v>126</v>
      </c>
      <c r="B16" s="155">
        <v>1407</v>
      </c>
      <c r="C16" s="155">
        <v>1407</v>
      </c>
      <c r="D16" s="161">
        <v>722</v>
      </c>
      <c r="E16" s="161">
        <v>722</v>
      </c>
      <c r="F16" s="35"/>
      <c r="G16" s="35"/>
    </row>
    <row r="17" spans="1:7" ht="15.75">
      <c r="A17" s="151" t="s">
        <v>161</v>
      </c>
      <c r="B17" s="155">
        <v>5284</v>
      </c>
      <c r="C17" s="155">
        <v>5284</v>
      </c>
      <c r="D17" s="161">
        <v>4107</v>
      </c>
      <c r="E17" s="161">
        <v>4107</v>
      </c>
      <c r="F17" s="35"/>
      <c r="G17" s="35"/>
    </row>
    <row r="18" spans="1:7" ht="15.75">
      <c r="A18" s="151" t="s">
        <v>127</v>
      </c>
      <c r="B18" s="155"/>
      <c r="C18" s="155"/>
      <c r="D18" s="161"/>
      <c r="E18" s="161"/>
      <c r="F18" s="35"/>
      <c r="G18" s="35"/>
    </row>
    <row r="19" spans="1:7" ht="15.75">
      <c r="A19" s="151" t="s">
        <v>162</v>
      </c>
      <c r="B19" s="155">
        <v>600</v>
      </c>
      <c r="C19" s="155">
        <v>600</v>
      </c>
      <c r="D19" s="161">
        <v>317</v>
      </c>
      <c r="E19" s="161">
        <v>317</v>
      </c>
      <c r="F19" s="35"/>
      <c r="G19" s="35"/>
    </row>
    <row r="20" spans="1:7" ht="15.75">
      <c r="A20" s="151" t="s">
        <v>128</v>
      </c>
      <c r="B20" s="155"/>
      <c r="C20" s="155"/>
      <c r="D20" s="161"/>
      <c r="E20" s="161"/>
      <c r="F20" s="35"/>
      <c r="G20" s="35"/>
    </row>
    <row r="21" spans="1:7" ht="15.75">
      <c r="A21" s="151" t="s">
        <v>129</v>
      </c>
      <c r="B21" s="155">
        <v>26</v>
      </c>
      <c r="C21" s="155">
        <v>26</v>
      </c>
      <c r="D21" s="161"/>
      <c r="E21" s="161"/>
      <c r="F21" s="35"/>
      <c r="G21" s="35"/>
    </row>
    <row r="22" spans="1:7" ht="16.5" thickBot="1">
      <c r="A22" s="153" t="s">
        <v>130</v>
      </c>
      <c r="B22" s="156"/>
      <c r="C22" s="156"/>
      <c r="D22" s="163"/>
      <c r="E22" s="163"/>
      <c r="F22" s="35"/>
      <c r="G22" s="35"/>
    </row>
    <row r="23" spans="1:5" ht="16.5" thickBot="1">
      <c r="A23" s="152" t="s">
        <v>153</v>
      </c>
      <c r="B23" s="157">
        <f>SUM(B9:B22)</f>
        <v>39215</v>
      </c>
      <c r="C23" s="157">
        <v>39125</v>
      </c>
      <c r="D23" s="176">
        <f>SUM(D9:D22)</f>
        <v>17612</v>
      </c>
      <c r="E23" s="176">
        <v>19132</v>
      </c>
    </row>
    <row r="25" spans="2:4" ht="12.75">
      <c r="B25" s="175"/>
      <c r="C25" s="175"/>
      <c r="D25" s="175"/>
    </row>
  </sheetData>
  <sheetProtection/>
  <mergeCells count="3">
    <mergeCell ref="A1:B1"/>
    <mergeCell ref="A6:A7"/>
    <mergeCell ref="B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>
    <tabColor indexed="9"/>
  </sheetPr>
  <dimension ref="A1:J29"/>
  <sheetViews>
    <sheetView zoomScalePageLayoutView="0" workbookViewId="0" topLeftCell="A7">
      <selection activeCell="E32" sqref="E32"/>
    </sheetView>
  </sheetViews>
  <sheetFormatPr defaultColWidth="9.00390625" defaultRowHeight="12.75"/>
  <cols>
    <col min="1" max="1" width="47.00390625" style="0" customWidth="1"/>
    <col min="2" max="6" width="11.25390625" style="0" customWidth="1"/>
  </cols>
  <sheetData>
    <row r="1" spans="1:10" ht="18.75">
      <c r="A1" s="246" t="s">
        <v>131</v>
      </c>
      <c r="B1" s="246"/>
      <c r="C1" s="189"/>
      <c r="D1" s="189"/>
      <c r="E1" s="145"/>
      <c r="F1" s="145"/>
      <c r="G1" s="35"/>
      <c r="H1" s="35"/>
      <c r="I1" s="35"/>
      <c r="J1" s="35"/>
    </row>
    <row r="2" spans="1:10" ht="15.75">
      <c r="A2" s="40"/>
      <c r="B2" s="40"/>
      <c r="C2" s="40"/>
      <c r="D2" s="40"/>
      <c r="E2" s="40"/>
      <c r="F2" s="40"/>
      <c r="G2" s="35"/>
      <c r="H2" s="35"/>
      <c r="I2" s="35"/>
      <c r="J2" s="35"/>
    </row>
    <row r="3" spans="1:10" ht="17.25" customHeight="1">
      <c r="A3" s="35"/>
      <c r="B3" s="259" t="s">
        <v>155</v>
      </c>
      <c r="C3" s="259"/>
      <c r="D3" s="259"/>
      <c r="E3" s="259"/>
      <c r="F3" s="211"/>
      <c r="G3" s="35"/>
      <c r="H3" s="35"/>
      <c r="I3" s="35"/>
      <c r="J3" s="35"/>
    </row>
    <row r="4" spans="1:10" ht="15.75">
      <c r="A4" s="35"/>
      <c r="E4" s="85"/>
      <c r="F4" s="85"/>
      <c r="G4" s="35"/>
      <c r="H4" s="35"/>
      <c r="I4" s="35"/>
      <c r="J4" s="35"/>
    </row>
    <row r="5" spans="1:10" ht="16.5" thickBot="1">
      <c r="A5" s="35"/>
      <c r="E5" s="37" t="s">
        <v>147</v>
      </c>
      <c r="F5" s="37"/>
      <c r="G5" s="35"/>
      <c r="H5" s="35"/>
      <c r="I5" s="35"/>
      <c r="J5" s="35"/>
    </row>
    <row r="6" spans="1:10" ht="28.5" customHeight="1" thickBot="1">
      <c r="A6" s="257" t="s">
        <v>22</v>
      </c>
      <c r="B6" s="254" t="s">
        <v>168</v>
      </c>
      <c r="C6" s="255"/>
      <c r="D6" s="255"/>
      <c r="E6" s="256"/>
      <c r="F6" s="217"/>
      <c r="G6" s="35"/>
      <c r="H6" s="35"/>
      <c r="I6" s="35"/>
      <c r="J6" s="35"/>
    </row>
    <row r="7" spans="1:10" ht="28.5" customHeight="1" thickBot="1">
      <c r="A7" s="258"/>
      <c r="B7" s="68" t="s">
        <v>285</v>
      </c>
      <c r="C7" s="68"/>
      <c r="D7" s="68" t="s">
        <v>286</v>
      </c>
      <c r="E7" s="68"/>
      <c r="F7" s="217"/>
      <c r="G7" s="35"/>
      <c r="H7" s="35"/>
      <c r="I7" s="35"/>
      <c r="J7" s="35"/>
    </row>
    <row r="8" spans="1:10" ht="28.5" customHeight="1" thickBot="1">
      <c r="A8" s="225"/>
      <c r="B8" s="68" t="s">
        <v>283</v>
      </c>
      <c r="C8" s="68" t="s">
        <v>287</v>
      </c>
      <c r="D8" s="68" t="s">
        <v>283</v>
      </c>
      <c r="E8" s="68" t="s">
        <v>284</v>
      </c>
      <c r="F8" s="217"/>
      <c r="G8" s="35"/>
      <c r="H8" s="35"/>
      <c r="I8" s="35"/>
      <c r="J8" s="35"/>
    </row>
    <row r="9" spans="1:10" ht="16.5" thickBot="1">
      <c r="A9" s="147" t="s">
        <v>32</v>
      </c>
      <c r="B9" s="166">
        <v>90</v>
      </c>
      <c r="C9" s="221">
        <v>90</v>
      </c>
      <c r="D9" s="221"/>
      <c r="E9" s="226"/>
      <c r="F9" s="218"/>
      <c r="G9" s="35"/>
      <c r="H9" s="35"/>
      <c r="I9" s="35"/>
      <c r="J9" s="35"/>
    </row>
    <row r="10" spans="1:10" ht="16.5" thickBot="1">
      <c r="A10" s="147" t="s">
        <v>239</v>
      </c>
      <c r="B10" s="159">
        <v>80</v>
      </c>
      <c r="C10" s="222">
        <v>80</v>
      </c>
      <c r="D10" s="222"/>
      <c r="E10" s="224"/>
      <c r="F10" s="218"/>
      <c r="G10" s="35"/>
      <c r="H10" s="35"/>
      <c r="I10" s="35"/>
      <c r="J10" s="35"/>
    </row>
    <row r="11" spans="1:10" ht="16.5" thickBot="1">
      <c r="A11" s="147" t="s">
        <v>26</v>
      </c>
      <c r="B11" s="159">
        <v>200</v>
      </c>
      <c r="C11" s="222">
        <v>200</v>
      </c>
      <c r="D11" s="222"/>
      <c r="E11" s="224"/>
      <c r="F11" s="218"/>
      <c r="G11" s="35"/>
      <c r="H11" s="35"/>
      <c r="I11" s="35"/>
      <c r="J11" s="35"/>
    </row>
    <row r="12" spans="1:10" ht="16.5" thickBot="1">
      <c r="A12" s="147" t="s">
        <v>240</v>
      </c>
      <c r="B12" s="159">
        <v>500</v>
      </c>
      <c r="C12" s="222">
        <v>50</v>
      </c>
      <c r="D12" s="222"/>
      <c r="E12" s="224"/>
      <c r="F12" s="218"/>
      <c r="G12" s="35"/>
      <c r="H12" s="35"/>
      <c r="I12" s="35"/>
      <c r="J12" s="35"/>
    </row>
    <row r="13" spans="1:10" ht="16.5" thickBot="1">
      <c r="A13" s="147" t="s">
        <v>241</v>
      </c>
      <c r="B13" s="159">
        <v>200</v>
      </c>
      <c r="C13" s="222">
        <v>200</v>
      </c>
      <c r="D13" s="222"/>
      <c r="E13" s="224"/>
      <c r="F13" s="218"/>
      <c r="G13" s="35"/>
      <c r="H13" s="35"/>
      <c r="I13" s="35"/>
      <c r="J13" s="35"/>
    </row>
    <row r="14" spans="1:10" ht="16.5" thickBot="1">
      <c r="A14" s="147" t="s">
        <v>33</v>
      </c>
      <c r="B14" s="159"/>
      <c r="C14" s="222"/>
      <c r="D14" s="222"/>
      <c r="E14" s="224"/>
      <c r="F14" s="218"/>
      <c r="G14" s="35"/>
      <c r="H14" s="35"/>
      <c r="I14" s="35"/>
      <c r="J14" s="35"/>
    </row>
    <row r="15" spans="1:10" ht="16.5" thickBot="1">
      <c r="A15" s="147" t="s">
        <v>215</v>
      </c>
      <c r="B15" s="159">
        <v>175</v>
      </c>
      <c r="C15" s="222">
        <v>175</v>
      </c>
      <c r="D15" s="222"/>
      <c r="E15" s="224"/>
      <c r="F15" s="218"/>
      <c r="G15" s="35"/>
      <c r="H15" s="35"/>
      <c r="I15" s="35"/>
      <c r="J15" s="35"/>
    </row>
    <row r="16" spans="1:10" ht="16.5" thickBot="1">
      <c r="A16" s="147" t="s">
        <v>132</v>
      </c>
      <c r="B16" s="159">
        <v>150</v>
      </c>
      <c r="C16" s="222">
        <v>150</v>
      </c>
      <c r="D16" s="222"/>
      <c r="E16" s="224"/>
      <c r="F16" s="218"/>
      <c r="G16" s="35"/>
      <c r="H16" s="35"/>
      <c r="I16" s="35"/>
      <c r="J16" s="35"/>
    </row>
    <row r="17" spans="1:10" ht="16.5" thickBot="1">
      <c r="A17" s="147" t="s">
        <v>242</v>
      </c>
      <c r="B17" s="159">
        <v>100</v>
      </c>
      <c r="C17" s="222">
        <v>100</v>
      </c>
      <c r="D17" s="222"/>
      <c r="E17" s="224"/>
      <c r="F17" s="218"/>
      <c r="G17" s="35"/>
      <c r="H17" s="35"/>
      <c r="I17" s="35"/>
      <c r="J17" s="35"/>
    </row>
    <row r="18" spans="1:10" ht="16.5" thickBot="1">
      <c r="A18" s="147" t="s">
        <v>243</v>
      </c>
      <c r="B18" s="159">
        <v>50</v>
      </c>
      <c r="C18" s="222">
        <v>50</v>
      </c>
      <c r="D18" s="222"/>
      <c r="E18" s="224"/>
      <c r="F18" s="218"/>
      <c r="G18" s="35"/>
      <c r="H18" s="35"/>
      <c r="I18" s="35"/>
      <c r="J18" s="35"/>
    </row>
    <row r="19" spans="1:10" ht="16.5" thickBot="1">
      <c r="A19" s="147" t="s">
        <v>244</v>
      </c>
      <c r="B19" s="159">
        <v>25</v>
      </c>
      <c r="C19" s="222">
        <v>25</v>
      </c>
      <c r="D19" s="222"/>
      <c r="E19" s="224"/>
      <c r="F19" s="218"/>
      <c r="G19" s="35"/>
      <c r="H19" s="35"/>
      <c r="I19" s="35"/>
      <c r="J19" s="35"/>
    </row>
    <row r="20" spans="1:10" ht="16.5" thickBot="1">
      <c r="A20" s="147" t="s">
        <v>133</v>
      </c>
      <c r="B20" s="159">
        <v>700</v>
      </c>
      <c r="C20" s="222">
        <v>700</v>
      </c>
      <c r="D20" s="222"/>
      <c r="E20" s="224"/>
      <c r="F20" s="218"/>
      <c r="G20" s="35"/>
      <c r="H20" s="35"/>
      <c r="I20" s="35"/>
      <c r="J20" s="35"/>
    </row>
    <row r="21" spans="1:10" ht="16.5" thickBot="1">
      <c r="A21" s="147" t="s">
        <v>134</v>
      </c>
      <c r="B21" s="159">
        <v>1194</v>
      </c>
      <c r="C21" s="222"/>
      <c r="D21" s="224">
        <v>1015</v>
      </c>
      <c r="E21" s="224">
        <v>1015</v>
      </c>
      <c r="F21" s="218"/>
      <c r="G21" s="35"/>
      <c r="H21" s="35"/>
      <c r="I21" s="35"/>
      <c r="J21" s="35"/>
    </row>
    <row r="22" spans="1:10" ht="16.5" thickBot="1">
      <c r="A22" s="174" t="s">
        <v>216</v>
      </c>
      <c r="B22" s="220"/>
      <c r="C22" s="222"/>
      <c r="D22" s="223">
        <v>1501</v>
      </c>
      <c r="E22" s="223">
        <v>1501</v>
      </c>
      <c r="F22" s="218"/>
      <c r="G22" s="35"/>
      <c r="H22" s="35"/>
      <c r="I22" s="35"/>
      <c r="J22" s="35"/>
    </row>
    <row r="23" spans="1:10" ht="16.5" thickBot="1">
      <c r="A23" s="12"/>
      <c r="B23" s="172"/>
      <c r="C23" s="172"/>
      <c r="D23" s="173"/>
      <c r="E23" s="173"/>
      <c r="F23" s="218"/>
      <c r="G23" s="35"/>
      <c r="H23" s="35"/>
      <c r="I23" s="35"/>
      <c r="J23" s="35"/>
    </row>
    <row r="24" spans="1:10" ht="21.75" customHeight="1" thickBot="1">
      <c r="A24" s="148" t="s">
        <v>153</v>
      </c>
      <c r="B24" s="157">
        <v>3464</v>
      </c>
      <c r="C24" s="157">
        <v>3464</v>
      </c>
      <c r="D24" s="157">
        <f>SUM(D9:D23)</f>
        <v>2516</v>
      </c>
      <c r="E24" s="158">
        <v>2516</v>
      </c>
      <c r="F24" s="219"/>
      <c r="G24" s="35"/>
      <c r="H24" s="35"/>
      <c r="I24" s="35"/>
      <c r="J24" s="35"/>
    </row>
    <row r="25" spans="1:10" ht="15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.7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5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5.7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5.75">
      <c r="A29" s="35"/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/>
  <mergeCells count="4">
    <mergeCell ref="A1:B1"/>
    <mergeCell ref="B6:E6"/>
    <mergeCell ref="A6:A7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9"/>
  </sheetPr>
  <dimension ref="A1:J29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35.125" style="0" customWidth="1"/>
    <col min="2" max="4" width="12.625" style="0" customWidth="1"/>
    <col min="5" max="5" width="10.375" style="0" customWidth="1"/>
  </cols>
  <sheetData>
    <row r="1" spans="1:10" ht="18.75">
      <c r="A1" s="246" t="s">
        <v>135</v>
      </c>
      <c r="B1" s="246"/>
      <c r="C1" s="246"/>
      <c r="D1" s="246"/>
      <c r="E1" s="246"/>
      <c r="F1" s="35"/>
      <c r="G1" s="35"/>
      <c r="H1" s="35"/>
      <c r="I1" s="35"/>
      <c r="J1" s="35"/>
    </row>
    <row r="2" spans="1:10" ht="15.75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6.5" customHeight="1">
      <c r="A3" s="35"/>
      <c r="E3" s="160" t="s">
        <v>159</v>
      </c>
      <c r="F3" s="35"/>
      <c r="G3" s="35"/>
      <c r="H3" s="35"/>
      <c r="I3" s="35"/>
      <c r="J3" s="35"/>
    </row>
    <row r="4" spans="1:10" ht="15.75">
      <c r="A4" s="35"/>
      <c r="E4" s="85"/>
      <c r="F4" s="35"/>
      <c r="G4" s="35"/>
      <c r="H4" s="35"/>
      <c r="I4" s="35"/>
      <c r="J4" s="35"/>
    </row>
    <row r="5" spans="1:10" ht="16.5" thickBot="1">
      <c r="A5" s="35"/>
      <c r="E5" s="37" t="s">
        <v>147</v>
      </c>
      <c r="F5" s="35"/>
      <c r="G5" s="35"/>
      <c r="H5" s="35"/>
      <c r="I5" s="35"/>
      <c r="J5" s="35"/>
    </row>
    <row r="6" spans="1:10" ht="30.75" customHeight="1" thickBot="1">
      <c r="A6" s="257" t="s">
        <v>22</v>
      </c>
      <c r="B6" s="254" t="s">
        <v>168</v>
      </c>
      <c r="C6" s="255"/>
      <c r="D6" s="255"/>
      <c r="E6" s="256"/>
      <c r="F6" s="35"/>
      <c r="G6" s="35"/>
      <c r="H6" s="35"/>
      <c r="I6" s="35"/>
      <c r="J6" s="35"/>
    </row>
    <row r="7" spans="1:10" ht="30.75" customHeight="1" thickBot="1">
      <c r="A7" s="258"/>
      <c r="B7" s="154" t="s">
        <v>288</v>
      </c>
      <c r="C7" s="227"/>
      <c r="D7" s="154" t="s">
        <v>289</v>
      </c>
      <c r="E7" s="162"/>
      <c r="F7" s="35"/>
      <c r="G7" s="35"/>
      <c r="H7" s="35"/>
      <c r="I7" s="35"/>
      <c r="J7" s="35"/>
    </row>
    <row r="8" spans="1:10" ht="30.75" customHeight="1" thickBot="1">
      <c r="A8" s="225"/>
      <c r="B8" s="68" t="s">
        <v>283</v>
      </c>
      <c r="C8" s="68" t="s">
        <v>284</v>
      </c>
      <c r="D8" s="228" t="s">
        <v>283</v>
      </c>
      <c r="E8" s="228" t="s">
        <v>284</v>
      </c>
      <c r="F8" s="35"/>
      <c r="G8" s="35"/>
      <c r="H8" s="35"/>
      <c r="I8" s="35"/>
      <c r="J8" s="35"/>
    </row>
    <row r="9" spans="1:10" ht="16.5" thickBot="1">
      <c r="A9" s="146" t="s">
        <v>116</v>
      </c>
      <c r="B9" s="222">
        <v>145</v>
      </c>
      <c r="C9" s="222">
        <v>145</v>
      </c>
      <c r="D9" s="213">
        <v>145</v>
      </c>
      <c r="E9" s="213">
        <v>145</v>
      </c>
      <c r="F9" s="35"/>
      <c r="G9" s="35"/>
      <c r="H9" s="35"/>
      <c r="I9" s="35"/>
      <c r="J9" s="35"/>
    </row>
    <row r="10" spans="1:10" ht="16.5" thickBot="1">
      <c r="A10" s="147" t="s">
        <v>14</v>
      </c>
      <c r="B10" s="222">
        <v>300</v>
      </c>
      <c r="C10" s="222">
        <v>300</v>
      </c>
      <c r="D10" s="161">
        <v>270</v>
      </c>
      <c r="E10" s="161">
        <v>270</v>
      </c>
      <c r="F10" s="35"/>
      <c r="G10" s="35"/>
      <c r="H10" s="35"/>
      <c r="I10" s="35"/>
      <c r="J10" s="35"/>
    </row>
    <row r="11" spans="1:10" ht="16.5" thickBot="1">
      <c r="A11" s="147" t="s">
        <v>136</v>
      </c>
      <c r="B11" s="222"/>
      <c r="C11" s="222"/>
      <c r="D11" s="161"/>
      <c r="E11" s="161"/>
      <c r="F11" s="35"/>
      <c r="G11" s="35"/>
      <c r="H11" s="35"/>
      <c r="I11" s="35"/>
      <c r="J11" s="35"/>
    </row>
    <row r="12" spans="1:10" ht="16.5" thickBot="1">
      <c r="A12" s="12" t="s">
        <v>157</v>
      </c>
      <c r="B12" s="222"/>
      <c r="C12" s="222"/>
      <c r="D12" s="161"/>
      <c r="E12" s="161"/>
      <c r="F12" s="35"/>
      <c r="G12" s="35"/>
      <c r="H12" s="35"/>
      <c r="I12" s="35"/>
      <c r="J12" s="35"/>
    </row>
    <row r="13" spans="1:10" ht="16.5" thickBot="1">
      <c r="A13" s="149" t="s">
        <v>156</v>
      </c>
      <c r="B13" s="222">
        <v>547</v>
      </c>
      <c r="C13" s="222">
        <v>547</v>
      </c>
      <c r="D13" s="163">
        <v>304</v>
      </c>
      <c r="E13" s="163">
        <v>304</v>
      </c>
      <c r="F13" s="35"/>
      <c r="G13" s="35"/>
      <c r="H13" s="35"/>
      <c r="I13" s="35"/>
      <c r="J13" s="35"/>
    </row>
    <row r="14" spans="1:10" ht="24" customHeight="1" thickBot="1">
      <c r="A14" s="148" t="s">
        <v>153</v>
      </c>
      <c r="B14" s="157">
        <v>992</v>
      </c>
      <c r="C14" s="157">
        <v>992</v>
      </c>
      <c r="D14" s="158">
        <v>719</v>
      </c>
      <c r="E14" s="158">
        <v>719</v>
      </c>
      <c r="F14" s="35"/>
      <c r="G14" s="35"/>
      <c r="H14" s="35"/>
      <c r="I14" s="35"/>
      <c r="J14" s="35"/>
    </row>
    <row r="15" spans="1:10" ht="15.75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5.75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15.75">
      <c r="A17" s="35"/>
      <c r="B17" s="35"/>
      <c r="C17" s="35"/>
      <c r="D17" s="35"/>
      <c r="E17" s="35"/>
      <c r="F17" s="35"/>
      <c r="G17" s="35"/>
      <c r="H17" s="35"/>
      <c r="I17" s="35"/>
      <c r="J17" s="35"/>
    </row>
    <row r="18" spans="1:10" ht="15.75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5.75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5.75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ht="15.75">
      <c r="A21" s="35"/>
      <c r="B21" s="35"/>
      <c r="C21" s="35"/>
      <c r="D21" s="35"/>
      <c r="E21" s="35"/>
      <c r="F21" s="35"/>
      <c r="G21" s="35"/>
      <c r="H21" s="35"/>
      <c r="I21" s="35"/>
      <c r="J21" s="35"/>
    </row>
    <row r="22" spans="1:10" ht="15.75">
      <c r="A22" s="35"/>
      <c r="B22" s="35"/>
      <c r="C22" s="35"/>
      <c r="D22" s="35"/>
      <c r="E22" s="35"/>
      <c r="F22" s="35"/>
      <c r="G22" s="35"/>
      <c r="H22" s="35"/>
      <c r="I22" s="35"/>
      <c r="J22" s="35"/>
    </row>
    <row r="23" spans="1:10" ht="15.75">
      <c r="A23" s="35"/>
      <c r="B23" s="35"/>
      <c r="C23" s="35"/>
      <c r="D23" s="35"/>
      <c r="E23" s="35"/>
      <c r="F23" s="35"/>
      <c r="G23" s="35"/>
      <c r="H23" s="35"/>
      <c r="I23" s="35"/>
      <c r="J23" s="35"/>
    </row>
    <row r="24" spans="1:10" ht="15.75">
      <c r="A24" s="35"/>
      <c r="B24" s="35"/>
      <c r="C24" s="35"/>
      <c r="D24" s="35"/>
      <c r="E24" s="35"/>
      <c r="F24" s="35"/>
      <c r="G24" s="35"/>
      <c r="H24" s="35"/>
      <c r="I24" s="35"/>
      <c r="J24" s="35"/>
    </row>
    <row r="25" spans="1:10" ht="15.75">
      <c r="A25" s="35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15.75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15.75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5.75">
      <c r="A28" s="35"/>
      <c r="B28" s="35"/>
      <c r="C28" s="35"/>
      <c r="D28" s="35"/>
      <c r="E28" s="35"/>
      <c r="F28" s="35"/>
      <c r="G28" s="35"/>
      <c r="H28" s="35"/>
      <c r="I28" s="35"/>
      <c r="J28" s="35"/>
    </row>
    <row r="29" spans="1:10" ht="15.75">
      <c r="A29" s="35"/>
      <c r="B29" s="35"/>
      <c r="C29" s="35"/>
      <c r="D29" s="35"/>
      <c r="E29" s="35"/>
      <c r="F29" s="35"/>
      <c r="G29" s="35"/>
      <c r="H29" s="35"/>
      <c r="I29" s="35"/>
      <c r="J29" s="35"/>
    </row>
  </sheetData>
  <sheetProtection/>
  <mergeCells count="3">
    <mergeCell ref="A6:A7"/>
    <mergeCell ref="B6:E6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>
    <tabColor indexed="13"/>
  </sheetPr>
  <dimension ref="A1:D46"/>
  <sheetViews>
    <sheetView view="pageBreakPreview" zoomScale="60" workbookViewId="0" topLeftCell="A1">
      <selection activeCell="G45" sqref="G45"/>
    </sheetView>
  </sheetViews>
  <sheetFormatPr defaultColWidth="9.00390625" defaultRowHeight="19.5" customHeight="1"/>
  <cols>
    <col min="1" max="1" width="57.375" style="0" customWidth="1"/>
    <col min="2" max="2" width="18.00390625" style="0" customWidth="1"/>
    <col min="3" max="3" width="47.00390625" style="0" customWidth="1"/>
    <col min="4" max="4" width="19.375" style="0" customWidth="1"/>
  </cols>
  <sheetData>
    <row r="1" spans="1:4" ht="19.5" customHeight="1">
      <c r="A1" s="246" t="s">
        <v>170</v>
      </c>
      <c r="B1" s="246"/>
      <c r="C1" s="246"/>
      <c r="D1" s="246"/>
    </row>
    <row r="3" ht="19.5" customHeight="1">
      <c r="D3" s="100" t="s">
        <v>151</v>
      </c>
    </row>
    <row r="4" ht="19.5" customHeight="1">
      <c r="D4" s="85"/>
    </row>
    <row r="5" ht="19.5" customHeight="1" thickBot="1">
      <c r="D5" s="37" t="s">
        <v>147</v>
      </c>
    </row>
    <row r="6" spans="1:4" ht="19.5" customHeight="1" thickBot="1">
      <c r="A6" s="260" t="s">
        <v>47</v>
      </c>
      <c r="B6" s="261"/>
      <c r="C6" s="262" t="s">
        <v>2</v>
      </c>
      <c r="D6" s="263"/>
    </row>
    <row r="7" spans="1:4" ht="19.5" customHeight="1">
      <c r="A7" s="264" t="s">
        <v>22</v>
      </c>
      <c r="B7" s="266" t="s">
        <v>169</v>
      </c>
      <c r="C7" s="268" t="s">
        <v>22</v>
      </c>
      <c r="D7" s="266" t="s">
        <v>169</v>
      </c>
    </row>
    <row r="8" spans="1:4" ht="19.5" customHeight="1" thickBot="1">
      <c r="A8" s="265"/>
      <c r="B8" s="267"/>
      <c r="C8" s="269"/>
      <c r="D8" s="267"/>
    </row>
    <row r="9" spans="1:4" ht="19.5" customHeight="1">
      <c r="A9" s="25" t="s">
        <v>226</v>
      </c>
      <c r="B9" s="102">
        <v>8566</v>
      </c>
      <c r="C9" s="104" t="s">
        <v>214</v>
      </c>
      <c r="D9" s="60">
        <v>10271</v>
      </c>
    </row>
    <row r="10" spans="1:4" ht="19.5" customHeight="1">
      <c r="A10" s="167" t="s">
        <v>245</v>
      </c>
      <c r="B10" s="103">
        <v>2508</v>
      </c>
      <c r="C10" s="105" t="s">
        <v>213</v>
      </c>
      <c r="D10" s="184">
        <v>3047</v>
      </c>
    </row>
    <row r="11" spans="1:4" ht="19.5" customHeight="1">
      <c r="A11" s="26" t="s">
        <v>182</v>
      </c>
      <c r="B11" s="103">
        <v>722</v>
      </c>
      <c r="C11" s="169" t="s">
        <v>198</v>
      </c>
      <c r="D11" s="58">
        <v>13318</v>
      </c>
    </row>
    <row r="12" spans="1:4" ht="19.5" customHeight="1">
      <c r="A12" s="26" t="s">
        <v>178</v>
      </c>
      <c r="B12" s="103"/>
      <c r="C12" s="105" t="s">
        <v>199</v>
      </c>
      <c r="D12" s="59">
        <v>3709</v>
      </c>
    </row>
    <row r="13" spans="1:4" ht="19.5" customHeight="1">
      <c r="A13" s="105" t="s">
        <v>179</v>
      </c>
      <c r="B13" s="168">
        <f>SUM(B9:B12)</f>
        <v>11796</v>
      </c>
      <c r="C13" s="26" t="s">
        <v>209</v>
      </c>
      <c r="D13" s="60">
        <v>2080</v>
      </c>
    </row>
    <row r="14" spans="1:4" ht="19.5" customHeight="1">
      <c r="A14" s="26" t="s">
        <v>183</v>
      </c>
      <c r="B14" s="103"/>
      <c r="C14" s="26" t="s">
        <v>210</v>
      </c>
      <c r="D14" s="60">
        <v>597</v>
      </c>
    </row>
    <row r="15" spans="1:4" ht="19.5" customHeight="1">
      <c r="A15" s="26" t="s">
        <v>185</v>
      </c>
      <c r="B15" s="103">
        <v>12000</v>
      </c>
      <c r="C15" s="26" t="s">
        <v>211</v>
      </c>
      <c r="D15" s="60">
        <v>13024</v>
      </c>
    </row>
    <row r="16" spans="1:4" ht="19.5" customHeight="1">
      <c r="A16" s="26" t="s">
        <v>186</v>
      </c>
      <c r="B16" s="103">
        <v>2210</v>
      </c>
      <c r="C16" s="26" t="s">
        <v>212</v>
      </c>
      <c r="D16" s="60">
        <v>6558</v>
      </c>
    </row>
    <row r="17" spans="1:4" ht="19.5" customHeight="1">
      <c r="A17" s="26" t="s">
        <v>187</v>
      </c>
      <c r="B17" s="103">
        <v>119</v>
      </c>
      <c r="C17" s="105" t="s">
        <v>200</v>
      </c>
      <c r="D17" s="59">
        <f>SUM(D13:D16)</f>
        <v>22259</v>
      </c>
    </row>
    <row r="18" spans="1:4" ht="19.5" customHeight="1">
      <c r="A18" s="105" t="s">
        <v>180</v>
      </c>
      <c r="B18" s="168">
        <v>14329</v>
      </c>
      <c r="C18" s="26" t="s">
        <v>208</v>
      </c>
      <c r="D18" s="60">
        <v>980</v>
      </c>
    </row>
    <row r="19" spans="1:4" ht="19.5" customHeight="1">
      <c r="A19" s="26" t="s">
        <v>188</v>
      </c>
      <c r="B19" s="103">
        <v>1551</v>
      </c>
      <c r="C19" s="105" t="s">
        <v>201</v>
      </c>
      <c r="D19" s="59">
        <v>600</v>
      </c>
    </row>
    <row r="20" spans="1:4" ht="19.5" customHeight="1">
      <c r="A20" s="26" t="s">
        <v>189</v>
      </c>
      <c r="B20" s="103"/>
      <c r="C20" s="26" t="s">
        <v>205</v>
      </c>
      <c r="D20" s="60">
        <v>992</v>
      </c>
    </row>
    <row r="21" spans="1:4" ht="19.5" customHeight="1">
      <c r="A21" s="26" t="s">
        <v>190</v>
      </c>
      <c r="B21" s="103">
        <v>1600</v>
      </c>
      <c r="C21" s="26" t="s">
        <v>206</v>
      </c>
      <c r="D21" s="60"/>
    </row>
    <row r="22" spans="1:4" ht="19.5" customHeight="1">
      <c r="A22" s="26" t="s">
        <v>191</v>
      </c>
      <c r="B22" s="103">
        <v>750</v>
      </c>
      <c r="C22" s="26" t="s">
        <v>207</v>
      </c>
      <c r="D22" s="60">
        <v>606</v>
      </c>
    </row>
    <row r="23" spans="1:4" ht="19.5" customHeight="1">
      <c r="A23" s="26" t="s">
        <v>246</v>
      </c>
      <c r="B23" s="103">
        <v>2000</v>
      </c>
      <c r="C23" s="170" t="s">
        <v>202</v>
      </c>
      <c r="D23" s="59">
        <v>3178</v>
      </c>
    </row>
    <row r="24" spans="1:4" ht="19.5" customHeight="1">
      <c r="A24" s="105" t="s">
        <v>181</v>
      </c>
      <c r="B24" s="168">
        <f>SUM(B19:B23)</f>
        <v>5901</v>
      </c>
      <c r="C24" s="114"/>
      <c r="D24" s="129"/>
    </row>
    <row r="25" spans="1:4" ht="19.5" customHeight="1">
      <c r="A25" s="26" t="s">
        <v>192</v>
      </c>
      <c r="B25" s="103"/>
      <c r="C25" s="114"/>
      <c r="D25" s="129"/>
    </row>
    <row r="26" spans="1:4" ht="19.5" customHeight="1">
      <c r="A26" s="105" t="s">
        <v>194</v>
      </c>
      <c r="B26" s="168">
        <v>3132</v>
      </c>
      <c r="C26" s="183"/>
      <c r="D26" s="182"/>
    </row>
    <row r="27" spans="1:4" ht="19.5" customHeight="1">
      <c r="A27" s="115" t="s">
        <v>48</v>
      </c>
      <c r="B27" s="128">
        <f>SUM(B13+B18+B24+B26)</f>
        <v>35158</v>
      </c>
      <c r="C27" s="116" t="s">
        <v>247</v>
      </c>
      <c r="D27" s="128">
        <v>42464</v>
      </c>
    </row>
    <row r="28" spans="1:4" ht="19.5" customHeight="1">
      <c r="A28" s="115" t="s">
        <v>49</v>
      </c>
      <c r="B28" s="128"/>
      <c r="C28" s="116" t="s">
        <v>50</v>
      </c>
      <c r="D28" s="128">
        <v>370</v>
      </c>
    </row>
    <row r="29" spans="1:4" ht="19.5" customHeight="1">
      <c r="A29" s="113" t="s">
        <v>51</v>
      </c>
      <c r="B29" s="128"/>
      <c r="C29" s="114" t="s">
        <v>52</v>
      </c>
      <c r="D29" s="129"/>
    </row>
    <row r="30" spans="1:4" ht="19.5" customHeight="1">
      <c r="A30" s="113" t="s">
        <v>53</v>
      </c>
      <c r="B30" s="129"/>
      <c r="C30" s="114" t="s">
        <v>54</v>
      </c>
      <c r="D30" s="129"/>
    </row>
    <row r="31" spans="1:4" ht="19.5" customHeight="1">
      <c r="A31" s="113" t="s">
        <v>55</v>
      </c>
      <c r="B31" s="129"/>
      <c r="C31" s="114" t="s">
        <v>34</v>
      </c>
      <c r="D31" s="129"/>
    </row>
    <row r="32" spans="1:4" ht="19.5" customHeight="1" thickBot="1">
      <c r="A32" s="117" t="s">
        <v>56</v>
      </c>
      <c r="B32" s="130"/>
      <c r="C32" s="118" t="s">
        <v>57</v>
      </c>
      <c r="D32" s="130">
        <v>370</v>
      </c>
    </row>
    <row r="33" spans="1:4" ht="19.5" customHeight="1" thickBot="1">
      <c r="A33" s="119" t="s">
        <v>58</v>
      </c>
      <c r="B33" s="131">
        <v>35158</v>
      </c>
      <c r="C33" s="120" t="s">
        <v>59</v>
      </c>
      <c r="D33" s="131">
        <v>42834</v>
      </c>
    </row>
    <row r="34" spans="1:4" ht="19.5" customHeight="1" thickBot="1">
      <c r="A34" s="119" t="s">
        <v>60</v>
      </c>
      <c r="B34" s="132">
        <f>D33-B33</f>
        <v>7676</v>
      </c>
      <c r="C34" s="121" t="s">
        <v>61</v>
      </c>
      <c r="D34" s="136"/>
    </row>
    <row r="35" spans="1:4" ht="19.5" customHeight="1">
      <c r="A35" s="122" t="s">
        <v>62</v>
      </c>
      <c r="B35" s="127"/>
      <c r="C35" s="112" t="s">
        <v>1</v>
      </c>
      <c r="D35" s="135"/>
    </row>
    <row r="36" spans="1:4" ht="19.5" customHeight="1">
      <c r="A36" s="113" t="s">
        <v>63</v>
      </c>
      <c r="B36" s="129"/>
      <c r="C36" s="114" t="s">
        <v>31</v>
      </c>
      <c r="D36" s="129">
        <v>658</v>
      </c>
    </row>
    <row r="37" spans="1:4" ht="19.5" customHeight="1">
      <c r="A37" s="113" t="s">
        <v>19</v>
      </c>
      <c r="B37" s="128"/>
      <c r="C37" s="114"/>
      <c r="D37" s="129"/>
    </row>
    <row r="38" spans="1:4" ht="19.5" customHeight="1">
      <c r="A38" s="113" t="s">
        <v>231</v>
      </c>
      <c r="B38" s="128">
        <v>2200</v>
      </c>
      <c r="C38" s="114" t="s">
        <v>0</v>
      </c>
      <c r="D38" s="129"/>
    </row>
    <row r="39" spans="1:4" ht="19.5" customHeight="1">
      <c r="A39" s="115" t="s">
        <v>64</v>
      </c>
      <c r="B39" s="128">
        <v>2200</v>
      </c>
      <c r="C39" s="116" t="s">
        <v>65</v>
      </c>
      <c r="D39" s="128">
        <f>SUM(D35:D36)</f>
        <v>658</v>
      </c>
    </row>
    <row r="40" spans="1:4" ht="19.5" customHeight="1">
      <c r="A40" s="115" t="s">
        <v>66</v>
      </c>
      <c r="B40" s="128"/>
      <c r="C40" s="116" t="s">
        <v>67</v>
      </c>
      <c r="D40" s="128"/>
    </row>
    <row r="41" spans="1:4" ht="19.5" customHeight="1">
      <c r="A41" s="113" t="s">
        <v>68</v>
      </c>
      <c r="B41" s="129"/>
      <c r="C41" s="114" t="s">
        <v>69</v>
      </c>
      <c r="D41" s="129"/>
    </row>
    <row r="42" spans="1:4" ht="19.5" customHeight="1">
      <c r="A42" s="113" t="s">
        <v>55</v>
      </c>
      <c r="B42" s="129"/>
      <c r="C42" s="114" t="s">
        <v>34</v>
      </c>
      <c r="D42" s="129"/>
    </row>
    <row r="43" spans="1:4" ht="19.5" customHeight="1" thickBot="1">
      <c r="A43" s="115" t="s">
        <v>70</v>
      </c>
      <c r="B43" s="128"/>
      <c r="C43" s="116" t="s">
        <v>57</v>
      </c>
      <c r="D43" s="128"/>
    </row>
    <row r="44" spans="1:4" ht="19.5" customHeight="1" thickBot="1">
      <c r="A44" s="119" t="s">
        <v>71</v>
      </c>
      <c r="B44" s="131">
        <v>2200</v>
      </c>
      <c r="C44" s="120" t="s">
        <v>72</v>
      </c>
      <c r="D44" s="131">
        <f>D39</f>
        <v>658</v>
      </c>
    </row>
    <row r="45" spans="1:4" ht="19.5" customHeight="1">
      <c r="A45" s="123" t="s">
        <v>60</v>
      </c>
      <c r="B45" s="133"/>
      <c r="C45" s="124" t="s">
        <v>61</v>
      </c>
      <c r="D45" s="133">
        <f>B44-D44</f>
        <v>1542</v>
      </c>
    </row>
    <row r="46" spans="1:4" ht="19.5" customHeight="1" thickBot="1">
      <c r="A46" s="125" t="s">
        <v>268</v>
      </c>
      <c r="B46" s="134">
        <v>37358</v>
      </c>
      <c r="C46" s="126" t="s">
        <v>73</v>
      </c>
      <c r="D46" s="134">
        <f>D33+D44</f>
        <v>43492</v>
      </c>
    </row>
  </sheetData>
  <sheetProtection/>
  <mergeCells count="7">
    <mergeCell ref="A1:D1"/>
    <mergeCell ref="A6:B6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3"/>
  <headerFooter alignWithMargins="0">
    <oddHeader>&amp;R&amp;"Times,Normál"&amp;12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>
    <tabColor indexed="13"/>
  </sheetPr>
  <dimension ref="A1:D45"/>
  <sheetViews>
    <sheetView view="pageBreakPreview" zoomScale="60" workbookViewId="0" topLeftCell="A13">
      <selection activeCell="C24" sqref="C24"/>
    </sheetView>
  </sheetViews>
  <sheetFormatPr defaultColWidth="9.00390625" defaultRowHeight="19.5" customHeight="1"/>
  <cols>
    <col min="1" max="1" width="57.375" style="0" customWidth="1"/>
    <col min="2" max="2" width="18.00390625" style="0" customWidth="1"/>
    <col min="3" max="3" width="47.00390625" style="0" customWidth="1"/>
    <col min="4" max="4" width="19.375" style="0" customWidth="1"/>
  </cols>
  <sheetData>
    <row r="1" spans="1:4" ht="19.5" customHeight="1">
      <c r="A1" s="246" t="s">
        <v>170</v>
      </c>
      <c r="B1" s="246"/>
      <c r="C1" s="246"/>
      <c r="D1" s="246"/>
    </row>
    <row r="3" ht="19.5" customHeight="1">
      <c r="D3" s="100" t="s">
        <v>151</v>
      </c>
    </row>
    <row r="4" ht="19.5" customHeight="1">
      <c r="D4" s="85"/>
    </row>
    <row r="5" ht="19.5" customHeight="1" thickBot="1">
      <c r="D5" s="37" t="s">
        <v>147</v>
      </c>
    </row>
    <row r="6" spans="1:4" ht="19.5" customHeight="1" thickBot="1">
      <c r="A6" s="260" t="s">
        <v>47</v>
      </c>
      <c r="B6" s="261"/>
      <c r="C6" s="262" t="s">
        <v>2</v>
      </c>
      <c r="D6" s="263"/>
    </row>
    <row r="7" spans="1:4" ht="19.5" customHeight="1">
      <c r="A7" s="264" t="s">
        <v>22</v>
      </c>
      <c r="B7" s="266" t="s">
        <v>290</v>
      </c>
      <c r="C7" s="268" t="s">
        <v>22</v>
      </c>
      <c r="D7" s="266" t="s">
        <v>291</v>
      </c>
    </row>
    <row r="8" spans="1:4" ht="19.5" customHeight="1" thickBot="1">
      <c r="A8" s="265"/>
      <c r="B8" s="267"/>
      <c r="C8" s="269"/>
      <c r="D8" s="267"/>
    </row>
    <row r="9" spans="1:4" ht="19.5" customHeight="1">
      <c r="A9" s="25" t="s">
        <v>226</v>
      </c>
      <c r="B9" s="102">
        <v>9024</v>
      </c>
      <c r="C9" s="104" t="s">
        <v>214</v>
      </c>
      <c r="D9" s="60">
        <v>10287</v>
      </c>
    </row>
    <row r="10" spans="1:4" ht="19.5" customHeight="1">
      <c r="A10" s="167" t="s">
        <v>245</v>
      </c>
      <c r="B10" s="103">
        <v>2508</v>
      </c>
      <c r="C10" s="105" t="s">
        <v>213</v>
      </c>
      <c r="D10" s="184">
        <v>3047</v>
      </c>
    </row>
    <row r="11" spans="1:4" ht="19.5" customHeight="1">
      <c r="A11" s="26" t="s">
        <v>182</v>
      </c>
      <c r="B11" s="103">
        <v>722</v>
      </c>
      <c r="C11" s="169" t="s">
        <v>198</v>
      </c>
      <c r="D11" s="58">
        <v>13334</v>
      </c>
    </row>
    <row r="12" spans="1:4" ht="19.5" customHeight="1">
      <c r="A12" s="26" t="s">
        <v>178</v>
      </c>
      <c r="B12" s="103">
        <v>437</v>
      </c>
      <c r="C12" s="105" t="s">
        <v>199</v>
      </c>
      <c r="D12" s="59">
        <v>3709</v>
      </c>
    </row>
    <row r="13" spans="1:4" ht="19.5" customHeight="1">
      <c r="A13" s="105" t="s">
        <v>179</v>
      </c>
      <c r="B13" s="168">
        <f>SUM(B9:B12)</f>
        <v>12691</v>
      </c>
      <c r="C13" s="26" t="s">
        <v>209</v>
      </c>
      <c r="D13" s="60">
        <v>2180</v>
      </c>
    </row>
    <row r="14" spans="1:4" ht="19.5" customHeight="1">
      <c r="A14" s="26" t="s">
        <v>183</v>
      </c>
      <c r="B14" s="103"/>
      <c r="C14" s="26" t="s">
        <v>210</v>
      </c>
      <c r="D14" s="60">
        <v>597</v>
      </c>
    </row>
    <row r="15" spans="1:4" ht="19.5" customHeight="1">
      <c r="A15" s="26" t="s">
        <v>185</v>
      </c>
      <c r="B15" s="103">
        <v>12000</v>
      </c>
      <c r="C15" s="26" t="s">
        <v>211</v>
      </c>
      <c r="D15" s="60">
        <v>13319</v>
      </c>
    </row>
    <row r="16" spans="1:4" ht="19.5" customHeight="1">
      <c r="A16" s="26" t="s">
        <v>186</v>
      </c>
      <c r="B16" s="103">
        <v>2210</v>
      </c>
      <c r="C16" s="26" t="s">
        <v>212</v>
      </c>
      <c r="D16" s="60">
        <v>6558</v>
      </c>
    </row>
    <row r="17" spans="1:4" ht="19.5" customHeight="1">
      <c r="A17" s="26" t="s">
        <v>187</v>
      </c>
      <c r="B17" s="103">
        <v>119</v>
      </c>
      <c r="C17" s="105" t="s">
        <v>200</v>
      </c>
      <c r="D17" s="59">
        <f>SUM(D13:D16)</f>
        <v>22654</v>
      </c>
    </row>
    <row r="18" spans="1:4" ht="19.5" customHeight="1">
      <c r="A18" s="105" t="s">
        <v>180</v>
      </c>
      <c r="B18" s="168">
        <v>14329</v>
      </c>
      <c r="C18" s="26" t="s">
        <v>292</v>
      </c>
      <c r="D18" s="60">
        <v>600</v>
      </c>
    </row>
    <row r="19" spans="1:4" ht="19.5" customHeight="1">
      <c r="A19" s="26" t="s">
        <v>188</v>
      </c>
      <c r="B19" s="103">
        <v>1551</v>
      </c>
      <c r="C19" s="26" t="s">
        <v>208</v>
      </c>
      <c r="D19" s="60">
        <v>580</v>
      </c>
    </row>
    <row r="20" spans="1:4" ht="19.5" customHeight="1">
      <c r="A20" s="26" t="s">
        <v>277</v>
      </c>
      <c r="B20" s="103">
        <v>76</v>
      </c>
      <c r="C20" s="105" t="s">
        <v>293</v>
      </c>
      <c r="D20" s="59">
        <v>1580</v>
      </c>
    </row>
    <row r="21" spans="1:4" ht="19.5" customHeight="1">
      <c r="A21" s="26" t="s">
        <v>189</v>
      </c>
      <c r="B21" s="103">
        <v>18</v>
      </c>
      <c r="C21" s="26" t="s">
        <v>205</v>
      </c>
      <c r="D21" s="60">
        <v>992</v>
      </c>
    </row>
    <row r="22" spans="1:4" ht="19.5" customHeight="1">
      <c r="A22" s="26" t="s">
        <v>190</v>
      </c>
      <c r="B22" s="103">
        <v>1600</v>
      </c>
      <c r="C22" s="26" t="s">
        <v>206</v>
      </c>
      <c r="D22" s="60">
        <v>16</v>
      </c>
    </row>
    <row r="23" spans="1:4" ht="19.5" customHeight="1">
      <c r="A23" s="26" t="s">
        <v>191</v>
      </c>
      <c r="B23" s="103">
        <v>750</v>
      </c>
      <c r="C23" s="26" t="s">
        <v>207</v>
      </c>
      <c r="D23" s="60">
        <v>606</v>
      </c>
    </row>
    <row r="24" spans="1:4" ht="19.5" customHeight="1">
      <c r="A24" s="26" t="s">
        <v>246</v>
      </c>
      <c r="B24" s="103">
        <v>2520</v>
      </c>
      <c r="C24" s="170" t="s">
        <v>202</v>
      </c>
      <c r="D24" s="59">
        <v>3194</v>
      </c>
    </row>
    <row r="25" spans="1:4" ht="19.5" customHeight="1">
      <c r="A25" s="105" t="s">
        <v>181</v>
      </c>
      <c r="B25" s="168">
        <f>SUM(B19:B24)</f>
        <v>6515</v>
      </c>
      <c r="C25" s="114"/>
      <c r="D25" s="129"/>
    </row>
    <row r="26" spans="1:4" ht="19.5" customHeight="1">
      <c r="A26" s="105" t="s">
        <v>194</v>
      </c>
      <c r="B26" s="168">
        <v>3152</v>
      </c>
      <c r="C26" s="183"/>
      <c r="D26" s="182"/>
    </row>
    <row r="27" spans="1:4" ht="19.5" customHeight="1">
      <c r="A27" s="115" t="s">
        <v>48</v>
      </c>
      <c r="B27" s="128">
        <f>SUM(B13+B18+B25+B26)</f>
        <v>36687</v>
      </c>
      <c r="C27" s="116" t="s">
        <v>247</v>
      </c>
      <c r="D27" s="128">
        <v>42891</v>
      </c>
    </row>
    <row r="28" spans="1:4" ht="19.5" customHeight="1">
      <c r="A28" s="115" t="s">
        <v>49</v>
      </c>
      <c r="B28" s="128">
        <v>2134</v>
      </c>
      <c r="C28" s="116" t="s">
        <v>50</v>
      </c>
      <c r="D28" s="128">
        <v>1551</v>
      </c>
    </row>
    <row r="29" spans="1:4" ht="19.5" customHeight="1">
      <c r="A29" s="113" t="s">
        <v>51</v>
      </c>
      <c r="B29" s="128"/>
      <c r="C29" s="114" t="s">
        <v>52</v>
      </c>
      <c r="D29" s="129"/>
    </row>
    <row r="30" spans="1:4" ht="19.5" customHeight="1">
      <c r="A30" s="113" t="s">
        <v>55</v>
      </c>
      <c r="B30" s="129">
        <v>9000</v>
      </c>
      <c r="C30" s="114" t="s">
        <v>34</v>
      </c>
      <c r="D30" s="129">
        <v>5000</v>
      </c>
    </row>
    <row r="31" spans="1:4" ht="19.5" customHeight="1" thickBot="1">
      <c r="A31" s="117" t="s">
        <v>56</v>
      </c>
      <c r="B31" s="130"/>
      <c r="C31" s="118" t="s">
        <v>57</v>
      </c>
      <c r="D31" s="130">
        <v>6551</v>
      </c>
    </row>
    <row r="32" spans="1:4" ht="19.5" customHeight="1" thickBot="1">
      <c r="A32" s="119" t="s">
        <v>58</v>
      </c>
      <c r="B32" s="131">
        <v>47821</v>
      </c>
      <c r="C32" s="120" t="s">
        <v>59</v>
      </c>
      <c r="D32" s="131">
        <v>49442</v>
      </c>
    </row>
    <row r="33" spans="1:4" ht="19.5" customHeight="1" thickBot="1">
      <c r="A33" s="119" t="s">
        <v>60</v>
      </c>
      <c r="B33" s="132">
        <f>D32-B32</f>
        <v>1621</v>
      </c>
      <c r="C33" s="121" t="s">
        <v>61</v>
      </c>
      <c r="D33" s="136"/>
    </row>
    <row r="34" spans="1:4" ht="19.5" customHeight="1">
      <c r="A34" s="122" t="s">
        <v>62</v>
      </c>
      <c r="B34" s="127"/>
      <c r="C34" s="112" t="s">
        <v>1</v>
      </c>
      <c r="D34" s="135">
        <v>9991</v>
      </c>
    </row>
    <row r="35" spans="1:4" ht="19.5" customHeight="1">
      <c r="A35" s="113" t="s">
        <v>63</v>
      </c>
      <c r="B35" s="129">
        <v>10070</v>
      </c>
      <c r="C35" s="114" t="s">
        <v>31</v>
      </c>
      <c r="D35" s="129">
        <v>658</v>
      </c>
    </row>
    <row r="36" spans="1:4" ht="19.5" customHeight="1">
      <c r="A36" s="113" t="s">
        <v>19</v>
      </c>
      <c r="B36" s="128"/>
      <c r="C36" s="114"/>
      <c r="D36" s="129"/>
    </row>
    <row r="37" spans="1:4" ht="19.5" customHeight="1">
      <c r="A37" s="113" t="s">
        <v>231</v>
      </c>
      <c r="B37" s="128">
        <v>2200</v>
      </c>
      <c r="C37" s="114" t="s">
        <v>0</v>
      </c>
      <c r="D37" s="129"/>
    </row>
    <row r="38" spans="1:4" ht="19.5" customHeight="1">
      <c r="A38" s="115" t="s">
        <v>64</v>
      </c>
      <c r="B38" s="128">
        <v>12270</v>
      </c>
      <c r="C38" s="116" t="s">
        <v>65</v>
      </c>
      <c r="D38" s="128">
        <f>SUM(D34:D35)</f>
        <v>10649</v>
      </c>
    </row>
    <row r="39" spans="1:4" ht="19.5" customHeight="1">
      <c r="A39" s="115" t="s">
        <v>66</v>
      </c>
      <c r="B39" s="128"/>
      <c r="C39" s="116" t="s">
        <v>67</v>
      </c>
      <c r="D39" s="128"/>
    </row>
    <row r="40" spans="1:4" ht="19.5" customHeight="1">
      <c r="A40" s="113" t="s">
        <v>68</v>
      </c>
      <c r="B40" s="129"/>
      <c r="C40" s="114" t="s">
        <v>69</v>
      </c>
      <c r="D40" s="129"/>
    </row>
    <row r="41" spans="1:4" ht="19.5" customHeight="1">
      <c r="A41" s="113" t="s">
        <v>55</v>
      </c>
      <c r="B41" s="129"/>
      <c r="C41" s="114" t="s">
        <v>34</v>
      </c>
      <c r="D41" s="129"/>
    </row>
    <row r="42" spans="1:4" ht="19.5" customHeight="1" thickBot="1">
      <c r="A42" s="115" t="s">
        <v>70</v>
      </c>
      <c r="B42" s="128"/>
      <c r="C42" s="116" t="s">
        <v>57</v>
      </c>
      <c r="D42" s="128"/>
    </row>
    <row r="43" spans="1:4" ht="19.5" customHeight="1" thickBot="1">
      <c r="A43" s="119" t="s">
        <v>71</v>
      </c>
      <c r="B43" s="131">
        <v>12270</v>
      </c>
      <c r="C43" s="120" t="s">
        <v>72</v>
      </c>
      <c r="D43" s="131">
        <f>D38</f>
        <v>10649</v>
      </c>
    </row>
    <row r="44" spans="1:4" ht="19.5" customHeight="1">
      <c r="A44" s="123" t="s">
        <v>60</v>
      </c>
      <c r="B44" s="133"/>
      <c r="C44" s="124" t="s">
        <v>61</v>
      </c>
      <c r="D44" s="133">
        <f>B43-D43</f>
        <v>1621</v>
      </c>
    </row>
    <row r="45" spans="1:4" ht="19.5" customHeight="1" thickBot="1">
      <c r="A45" s="125" t="s">
        <v>268</v>
      </c>
      <c r="B45" s="134">
        <v>60091</v>
      </c>
      <c r="C45" s="126" t="s">
        <v>73</v>
      </c>
      <c r="D45" s="134"/>
    </row>
  </sheetData>
  <sheetProtection/>
  <mergeCells count="7">
    <mergeCell ref="A1:D1"/>
    <mergeCell ref="A6:B6"/>
    <mergeCell ref="C6:D6"/>
    <mergeCell ref="A7:A8"/>
    <mergeCell ref="B7:B8"/>
    <mergeCell ref="C7:C8"/>
    <mergeCell ref="D7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3"/>
  <headerFooter alignWithMargins="0">
    <oddHeader>&amp;R&amp;"Times,Normál"&amp;12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D14"/>
  <sheetViews>
    <sheetView zoomScalePageLayoutView="0" workbookViewId="0" topLeftCell="A1">
      <selection activeCell="A14" sqref="A14:D14"/>
    </sheetView>
  </sheetViews>
  <sheetFormatPr defaultColWidth="9.00390625" defaultRowHeight="12.75"/>
  <cols>
    <col min="1" max="1" width="17.625" style="0" customWidth="1"/>
    <col min="2" max="2" width="55.00390625" style="0" customWidth="1"/>
    <col min="3" max="3" width="14.75390625" style="0" customWidth="1"/>
    <col min="4" max="4" width="13.875" style="0" customWidth="1"/>
  </cols>
  <sheetData>
    <row r="1" spans="1:4" ht="87.75" customHeight="1">
      <c r="A1" s="270" t="s">
        <v>160</v>
      </c>
      <c r="B1" s="270"/>
      <c r="C1" s="270"/>
      <c r="D1" s="270"/>
    </row>
    <row r="2" spans="1:4" ht="14.25">
      <c r="A2" s="85"/>
      <c r="B2" s="85"/>
      <c r="C2" s="85"/>
      <c r="D2" s="85"/>
    </row>
    <row r="3" spans="1:4" ht="15">
      <c r="A3" s="85"/>
      <c r="B3" s="85"/>
      <c r="C3" s="85"/>
      <c r="D3" s="84" t="s">
        <v>248</v>
      </c>
    </row>
    <row r="4" spans="1:4" ht="14.25">
      <c r="A4" s="85"/>
      <c r="B4" s="85"/>
      <c r="C4" s="85"/>
      <c r="D4" s="81"/>
    </row>
    <row r="5" spans="1:4" ht="15.75" thickBot="1">
      <c r="A5" s="41"/>
      <c r="B5" s="41"/>
      <c r="C5" s="41"/>
      <c r="D5" s="37" t="s">
        <v>147</v>
      </c>
    </row>
    <row r="6" spans="1:4" ht="16.5" thickBot="1">
      <c r="A6" s="86" t="s">
        <v>20</v>
      </c>
      <c r="B6" s="87" t="s">
        <v>137</v>
      </c>
      <c r="C6" s="88" t="s">
        <v>169</v>
      </c>
      <c r="D6" s="88" t="s">
        <v>284</v>
      </c>
    </row>
    <row r="7" spans="1:4" ht="16.5" thickBot="1">
      <c r="A7" s="89">
        <v>1</v>
      </c>
      <c r="B7" s="90">
        <v>2</v>
      </c>
      <c r="C7" s="91">
        <v>3</v>
      </c>
      <c r="D7" s="91"/>
    </row>
    <row r="8" spans="1:4" ht="15.75">
      <c r="A8" s="92" t="s">
        <v>4</v>
      </c>
      <c r="B8" s="94" t="s">
        <v>138</v>
      </c>
      <c r="C8" s="95">
        <v>16410</v>
      </c>
      <c r="D8" s="95">
        <v>16410</v>
      </c>
    </row>
    <row r="9" spans="1:4" ht="47.25" customHeight="1">
      <c r="A9" s="93" t="s">
        <v>7</v>
      </c>
      <c r="B9" s="96" t="s">
        <v>139</v>
      </c>
      <c r="C9" s="97"/>
      <c r="D9" s="97"/>
    </row>
    <row r="10" spans="1:4" ht="15.75">
      <c r="A10" s="93" t="s">
        <v>8</v>
      </c>
      <c r="B10" s="98" t="s">
        <v>140</v>
      </c>
      <c r="C10" s="97">
        <v>101</v>
      </c>
      <c r="D10" s="97">
        <v>101</v>
      </c>
    </row>
    <row r="11" spans="1:4" ht="53.25" customHeight="1">
      <c r="A11" s="93" t="s">
        <v>5</v>
      </c>
      <c r="B11" s="98" t="s">
        <v>141</v>
      </c>
      <c r="C11" s="97">
        <v>0</v>
      </c>
      <c r="D11" s="97"/>
    </row>
    <row r="12" spans="1:4" ht="24.75" customHeight="1" thickBot="1">
      <c r="A12" s="179" t="s">
        <v>6</v>
      </c>
      <c r="B12" s="181" t="s">
        <v>230</v>
      </c>
      <c r="C12" s="180">
        <v>5901</v>
      </c>
      <c r="D12" s="180">
        <v>6515</v>
      </c>
    </row>
    <row r="13" spans="1:4" ht="16.5" thickBot="1">
      <c r="A13" s="271" t="s">
        <v>142</v>
      </c>
      <c r="B13" s="272"/>
      <c r="C13" s="99">
        <f>SUM(C8:C12)</f>
        <v>22412</v>
      </c>
      <c r="D13" s="99">
        <v>23026</v>
      </c>
    </row>
    <row r="14" spans="1:4" ht="45.75" customHeight="1">
      <c r="A14" s="273" t="s">
        <v>143</v>
      </c>
      <c r="B14" s="273"/>
      <c r="C14" s="273"/>
      <c r="D14" s="273"/>
    </row>
  </sheetData>
  <sheetProtection/>
  <mergeCells count="3">
    <mergeCell ref="A1:D1"/>
    <mergeCell ref="A13:B13"/>
    <mergeCell ref="A14:D14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"/>
  <dimension ref="A1:D17"/>
  <sheetViews>
    <sheetView workbookViewId="0" topLeftCell="A1">
      <selection activeCell="D19" sqref="D19"/>
    </sheetView>
  </sheetViews>
  <sheetFormatPr defaultColWidth="9.00390625" defaultRowHeight="12.75"/>
  <cols>
    <col min="1" max="1" width="11.25390625" style="0" customWidth="1"/>
    <col min="2" max="2" width="49.625" style="0" customWidth="1"/>
    <col min="3" max="3" width="17.25390625" style="0" customWidth="1"/>
    <col min="4" max="4" width="16.75390625" style="1" customWidth="1"/>
  </cols>
  <sheetData>
    <row r="1" spans="1:4" ht="32.25" customHeight="1">
      <c r="A1" s="246" t="s">
        <v>171</v>
      </c>
      <c r="B1" s="246"/>
      <c r="C1" s="246"/>
      <c r="D1" s="246"/>
    </row>
    <row r="3" ht="15">
      <c r="D3" s="84" t="s">
        <v>150</v>
      </c>
    </row>
    <row r="4" ht="14.25">
      <c r="D4" s="81"/>
    </row>
    <row r="5" ht="15.75" thickBot="1">
      <c r="D5" s="37" t="s">
        <v>147</v>
      </c>
    </row>
    <row r="6" spans="1:4" ht="19.5" customHeight="1">
      <c r="A6" s="274" t="s">
        <v>20</v>
      </c>
      <c r="B6" s="266" t="s">
        <v>21</v>
      </c>
      <c r="C6" s="245" t="s">
        <v>169</v>
      </c>
      <c r="D6" s="242" t="s">
        <v>295</v>
      </c>
    </row>
    <row r="7" spans="1:4" ht="19.5" customHeight="1">
      <c r="A7" s="275"/>
      <c r="B7" s="277"/>
      <c r="C7" s="239"/>
      <c r="D7" s="243"/>
    </row>
    <row r="8" spans="1:4" ht="19.5" customHeight="1" thickBot="1">
      <c r="A8" s="276"/>
      <c r="B8" s="267"/>
      <c r="C8" s="240"/>
      <c r="D8" s="244"/>
    </row>
    <row r="9" spans="1:4" ht="19.5" customHeight="1">
      <c r="A9" s="63" t="s">
        <v>4</v>
      </c>
      <c r="B9" s="25" t="s">
        <v>252</v>
      </c>
      <c r="C9" s="58">
        <v>458</v>
      </c>
      <c r="D9" s="58">
        <v>458</v>
      </c>
    </row>
    <row r="10" spans="1:4" ht="19.5" customHeight="1">
      <c r="A10" s="141" t="s">
        <v>7</v>
      </c>
      <c r="B10" s="185" t="s">
        <v>253</v>
      </c>
      <c r="C10" s="138">
        <v>200</v>
      </c>
      <c r="D10" s="138">
        <v>200</v>
      </c>
    </row>
    <row r="11" spans="1:4" ht="19.5" customHeight="1">
      <c r="A11" s="141"/>
      <c r="B11" s="139" t="s">
        <v>254</v>
      </c>
      <c r="C11" s="59">
        <v>658</v>
      </c>
      <c r="D11" s="59">
        <v>658</v>
      </c>
    </row>
    <row r="12" spans="1:4" ht="19.5" customHeight="1">
      <c r="A12" s="141"/>
      <c r="B12" s="140"/>
      <c r="C12" s="59"/>
      <c r="D12" s="59"/>
    </row>
    <row r="13" spans="1:4" ht="19.5" customHeight="1">
      <c r="A13" s="141"/>
      <c r="B13" s="139" t="s">
        <v>36</v>
      </c>
      <c r="C13" s="138"/>
      <c r="D13" s="138">
        <v>9991</v>
      </c>
    </row>
    <row r="14" spans="1:4" ht="19.5" customHeight="1" thickBot="1">
      <c r="A14" s="142"/>
      <c r="B14" s="143"/>
      <c r="C14" s="61"/>
      <c r="D14" s="61"/>
    </row>
    <row r="15" spans="1:4" ht="19.5" customHeight="1" thickBot="1">
      <c r="A15" s="67"/>
      <c r="B15" s="131" t="s">
        <v>37</v>
      </c>
      <c r="C15" s="178">
        <v>658</v>
      </c>
      <c r="D15" s="178">
        <v>10649</v>
      </c>
    </row>
    <row r="16" spans="1:4" ht="24.75" customHeight="1">
      <c r="A16" s="83"/>
      <c r="B16" s="83"/>
      <c r="D16" s="137"/>
    </row>
    <row r="17" spans="1:4" ht="24.75" customHeight="1">
      <c r="A17" s="83"/>
      <c r="B17" s="83"/>
      <c r="C17" s="83"/>
      <c r="D17" s="137"/>
    </row>
  </sheetData>
  <sheetProtection/>
  <mergeCells count="5">
    <mergeCell ref="A6:A8"/>
    <mergeCell ref="B6:B8"/>
    <mergeCell ref="A1:D1"/>
    <mergeCell ref="D6:D8"/>
    <mergeCell ref="C6:C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  <headerFooter alignWithMargins="0">
    <oddHeader xml:space="preserve">&amp;R&amp;12 </oddHeader>
  </headerFooter>
  <rowBreaks count="1" manualBreakCount="1">
    <brk id="15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0">
    <tabColor rgb="FFFFFF00"/>
  </sheetPr>
  <dimension ref="A1:C28"/>
  <sheetViews>
    <sheetView workbookViewId="0" topLeftCell="A13">
      <selection activeCell="D27" sqref="D27"/>
    </sheetView>
  </sheetViews>
  <sheetFormatPr defaultColWidth="9.00390625" defaultRowHeight="12.75"/>
  <cols>
    <col min="1" max="1" width="42.375" style="0" customWidth="1"/>
    <col min="2" max="2" width="16.75390625" style="0" customWidth="1"/>
    <col min="3" max="3" width="14.25390625" style="0" customWidth="1"/>
    <col min="4" max="6" width="35.125" style="0" customWidth="1"/>
  </cols>
  <sheetData>
    <row r="1" spans="1:2" ht="18.75">
      <c r="A1" s="246" t="s">
        <v>172</v>
      </c>
      <c r="B1" s="246"/>
    </row>
    <row r="3" ht="15">
      <c r="B3" s="84" t="s">
        <v>249</v>
      </c>
    </row>
    <row r="4" ht="14.25">
      <c r="B4" s="81"/>
    </row>
    <row r="5" ht="15.75" thickBot="1">
      <c r="B5" s="37" t="s">
        <v>152</v>
      </c>
    </row>
    <row r="6" spans="1:3" ht="39.75" customHeight="1" thickBot="1">
      <c r="A6" s="17" t="s">
        <v>22</v>
      </c>
      <c r="B6" s="230" t="s">
        <v>168</v>
      </c>
      <c r="C6" s="232" t="s">
        <v>295</v>
      </c>
    </row>
    <row r="7" spans="1:3" ht="32.25" thickBot="1">
      <c r="A7" s="18" t="s">
        <v>255</v>
      </c>
      <c r="B7" s="5">
        <v>1673184</v>
      </c>
      <c r="C7" s="233">
        <v>1673184</v>
      </c>
    </row>
    <row r="8" spans="1:3" ht="15" customHeight="1" thickBot="1">
      <c r="A8" s="19" t="s">
        <v>45</v>
      </c>
      <c r="B8" s="6">
        <v>2124000</v>
      </c>
      <c r="C8" s="233">
        <v>2124000</v>
      </c>
    </row>
    <row r="9" spans="1:3" ht="19.5" customHeight="1" thickBot="1">
      <c r="A9" s="19" t="s">
        <v>99</v>
      </c>
      <c r="B9" s="6">
        <v>594642</v>
      </c>
      <c r="C9" s="233">
        <v>594642</v>
      </c>
    </row>
    <row r="10" spans="1:3" ht="19.5" customHeight="1" thickBot="1">
      <c r="A10" s="20" t="s">
        <v>100</v>
      </c>
      <c r="B10" s="7">
        <v>1140448</v>
      </c>
      <c r="C10" s="233">
        <v>1140448</v>
      </c>
    </row>
    <row r="11" spans="1:3" ht="24.75" customHeight="1" thickBot="1">
      <c r="A11" s="17" t="s">
        <v>93</v>
      </c>
      <c r="B11" s="8">
        <f>SUM(B7:B10)</f>
        <v>5532274</v>
      </c>
      <c r="C11" s="234">
        <v>5532274</v>
      </c>
    </row>
    <row r="12" spans="1:3" ht="24.75" customHeight="1" thickBot="1">
      <c r="A12" s="17" t="s">
        <v>94</v>
      </c>
      <c r="B12" s="9">
        <v>5532274</v>
      </c>
      <c r="C12" s="234">
        <v>5532274</v>
      </c>
    </row>
    <row r="13" spans="1:3" ht="41.25" customHeight="1" thickBot="1">
      <c r="A13" s="21" t="s">
        <v>46</v>
      </c>
      <c r="B13" s="10">
        <v>2000000</v>
      </c>
      <c r="C13" s="233">
        <v>2000000</v>
      </c>
    </row>
    <row r="14" spans="1:3" ht="24.75" customHeight="1" thickBot="1">
      <c r="A14" s="17" t="s">
        <v>95</v>
      </c>
      <c r="B14" s="11">
        <f>SUM(B13)</f>
        <v>2000000</v>
      </c>
      <c r="C14" s="234">
        <v>2000000</v>
      </c>
    </row>
    <row r="15" spans="1:3" ht="24.75" customHeight="1" thickBot="1">
      <c r="A15" s="21" t="s">
        <v>10</v>
      </c>
      <c r="B15" s="10">
        <v>402149</v>
      </c>
      <c r="C15" s="233">
        <v>402149</v>
      </c>
    </row>
    <row r="16" spans="1:3" ht="24.75" customHeight="1" thickBot="1">
      <c r="A16" s="164" t="s">
        <v>234</v>
      </c>
      <c r="B16" s="165">
        <v>633000</v>
      </c>
      <c r="C16" s="233">
        <v>1527774</v>
      </c>
    </row>
    <row r="17" spans="1:3" ht="24.75" customHeight="1" thickBot="1">
      <c r="A17" s="164" t="s">
        <v>173</v>
      </c>
      <c r="B17" s="165">
        <v>2507307</v>
      </c>
      <c r="C17" s="233">
        <v>2507307</v>
      </c>
    </row>
    <row r="18" spans="1:3" ht="45.75" customHeight="1" thickBot="1">
      <c r="A18" s="22" t="s">
        <v>96</v>
      </c>
      <c r="B18" s="11">
        <f>SUM(B15:B17)</f>
        <v>3542456</v>
      </c>
      <c r="C18" s="234">
        <v>4437230</v>
      </c>
    </row>
    <row r="19" spans="1:3" ht="24.75" customHeight="1" thickBot="1">
      <c r="A19" s="23" t="s">
        <v>97</v>
      </c>
      <c r="B19" s="10">
        <v>721620</v>
      </c>
      <c r="C19" s="233">
        <v>721620</v>
      </c>
    </row>
    <row r="20" spans="1:3" ht="24.75" customHeight="1" thickBot="1">
      <c r="A20" s="24" t="s">
        <v>98</v>
      </c>
      <c r="B20" s="13">
        <f>SUM(B19)</f>
        <v>721620</v>
      </c>
      <c r="C20" s="234">
        <v>721620</v>
      </c>
    </row>
    <row r="21" spans="1:3" ht="24.75" customHeight="1" thickBot="1">
      <c r="A21" s="25" t="s">
        <v>11</v>
      </c>
      <c r="B21" s="14"/>
      <c r="C21" s="208"/>
    </row>
    <row r="22" spans="1:3" ht="24.75" customHeight="1" thickBot="1">
      <c r="A22" s="26" t="s">
        <v>9</v>
      </c>
      <c r="B22" s="15"/>
      <c r="C22" s="208"/>
    </row>
    <row r="23" spans="1:3" ht="24.75" customHeight="1" thickBot="1">
      <c r="A23" s="26" t="s">
        <v>12</v>
      </c>
      <c r="B23" s="16"/>
      <c r="C23" s="208"/>
    </row>
    <row r="24" spans="1:3" ht="24.75" customHeight="1" thickBot="1">
      <c r="A24" s="26" t="s">
        <v>13</v>
      </c>
      <c r="B24" s="27"/>
      <c r="C24" s="208"/>
    </row>
    <row r="25" spans="1:3" ht="24.75" customHeight="1" thickBot="1">
      <c r="A25" s="26" t="s">
        <v>14</v>
      </c>
      <c r="B25" s="27"/>
      <c r="C25" s="208"/>
    </row>
    <row r="26" spans="1:3" ht="24.75" customHeight="1" thickBot="1">
      <c r="A26" s="28" t="s">
        <v>15</v>
      </c>
      <c r="B26" s="29"/>
      <c r="C26" s="208"/>
    </row>
    <row r="27" spans="1:3" ht="24.75" customHeight="1" thickBot="1">
      <c r="A27" s="30" t="s">
        <v>16</v>
      </c>
      <c r="B27" s="31"/>
      <c r="C27" s="208"/>
    </row>
    <row r="28" spans="1:3" ht="24.75" customHeight="1" thickBot="1">
      <c r="A28" s="32" t="s">
        <v>17</v>
      </c>
      <c r="B28" s="144">
        <f>SUM(B12,B18,B20,B14)</f>
        <v>11796350</v>
      </c>
      <c r="C28" s="234">
        <v>12691124</v>
      </c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headerFooter alignWithMargins="0">
    <oddHeader xml:space="preserve">&amp;C&amp;"Times New Roman,Félkövér"&amp;12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Felhasznaló</cp:lastModifiedBy>
  <cp:lastPrinted>2014-08-27T12:44:45Z</cp:lastPrinted>
  <dcterms:created xsi:type="dcterms:W3CDTF">1997-01-17T14:02:09Z</dcterms:created>
  <dcterms:modified xsi:type="dcterms:W3CDTF">2014-10-17T06:21:20Z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1516290613</vt:i4>
  </property>
  <property fmtid="{D5CDD505-2E9C-101B-9397-08002B2CF9AE}" pid="3" name="_EmailSubject">
    <vt:lpwstr>költségvetés</vt:lpwstr>
  </property>
  <property fmtid="{D5CDD505-2E9C-101B-9397-08002B2CF9AE}" pid="4" name="_AuthorEmail">
    <vt:lpwstr>info@magyarkeresztur.hu</vt:lpwstr>
  </property>
  <property fmtid="{D5CDD505-2E9C-101B-9397-08002B2CF9AE}" pid="5" name="_AuthorEmailDisplayName">
    <vt:lpwstr>Magyarkeresztúr</vt:lpwstr>
  </property>
  <property fmtid="{D5CDD505-2E9C-101B-9397-08002B2CF9AE}" pid="6" name="_ReviewingToolsShownOnce">
    <vt:lpwstr/>
  </property>
</Properties>
</file>