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X15" i="1" l="1"/>
  <c r="Y15" i="1"/>
  <c r="Z15" i="1"/>
  <c r="E26" i="1"/>
  <c r="F26" i="1" l="1"/>
  <c r="T15" i="1" l="1"/>
  <c r="S15" i="1"/>
  <c r="U15" i="1"/>
  <c r="V15" i="1"/>
  <c r="W15" i="1"/>
  <c r="R15" i="1"/>
  <c r="AC9" i="1" l="1"/>
  <c r="AC10" i="1"/>
  <c r="AC11" i="1"/>
  <c r="AC12" i="1"/>
  <c r="AC13" i="1"/>
  <c r="AC14" i="1"/>
  <c r="AC16" i="1"/>
  <c r="AC17" i="1"/>
  <c r="AC18" i="1"/>
  <c r="AC20" i="1"/>
  <c r="AC22" i="1"/>
  <c r="AC23" i="1"/>
  <c r="AC24" i="1"/>
  <c r="AC25" i="1"/>
  <c r="AC27" i="1"/>
  <c r="AC28" i="1"/>
  <c r="AC30" i="1"/>
  <c r="AC8" i="1"/>
  <c r="T29" i="1"/>
  <c r="U29" i="1"/>
  <c r="V29" i="1"/>
  <c r="W29" i="1"/>
  <c r="X29" i="1"/>
  <c r="Y29" i="1"/>
  <c r="Z29" i="1"/>
  <c r="T26" i="1"/>
  <c r="U26" i="1"/>
  <c r="V26" i="1"/>
  <c r="W26" i="1"/>
  <c r="X26" i="1"/>
  <c r="X32" i="1" s="1"/>
  <c r="Y26" i="1"/>
  <c r="Z26" i="1"/>
  <c r="T19" i="1"/>
  <c r="U19" i="1"/>
  <c r="V19" i="1"/>
  <c r="W19" i="1"/>
  <c r="W21" i="1" s="1"/>
  <c r="X19" i="1"/>
  <c r="X21" i="1" s="1"/>
  <c r="Y19" i="1"/>
  <c r="Y21" i="1" s="1"/>
  <c r="Z19" i="1"/>
  <c r="V32" i="1"/>
  <c r="O9" i="1"/>
  <c r="O10" i="1"/>
  <c r="O11" i="1"/>
  <c r="O12" i="1"/>
  <c r="O13" i="1"/>
  <c r="O14" i="1"/>
  <c r="O16" i="1"/>
  <c r="O17" i="1"/>
  <c r="O18" i="1"/>
  <c r="O20" i="1"/>
  <c r="O22" i="1"/>
  <c r="O23" i="1"/>
  <c r="O24" i="1"/>
  <c r="O25" i="1"/>
  <c r="O27" i="1"/>
  <c r="O28" i="1"/>
  <c r="O30" i="1"/>
  <c r="O8" i="1"/>
  <c r="F29" i="1"/>
  <c r="G29" i="1"/>
  <c r="H29" i="1"/>
  <c r="I29" i="1"/>
  <c r="J29" i="1"/>
  <c r="K29" i="1"/>
  <c r="L29" i="1"/>
  <c r="G26" i="1"/>
  <c r="H26" i="1"/>
  <c r="I26" i="1"/>
  <c r="J26" i="1"/>
  <c r="K26" i="1"/>
  <c r="L26" i="1"/>
  <c r="F19" i="1"/>
  <c r="G19" i="1"/>
  <c r="H19" i="1"/>
  <c r="I19" i="1"/>
  <c r="J19" i="1"/>
  <c r="K19" i="1"/>
  <c r="L19" i="1"/>
  <c r="F15" i="1"/>
  <c r="G15" i="1"/>
  <c r="H15" i="1"/>
  <c r="I15" i="1"/>
  <c r="J15" i="1"/>
  <c r="K15" i="1"/>
  <c r="L15" i="1"/>
  <c r="M8" i="1"/>
  <c r="N8" i="1"/>
  <c r="AA8" i="1"/>
  <c r="AB8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D15" i="1"/>
  <c r="E15" i="1"/>
  <c r="M16" i="1"/>
  <c r="N16" i="1"/>
  <c r="AA16" i="1"/>
  <c r="AB16" i="1"/>
  <c r="M17" i="1"/>
  <c r="N17" i="1"/>
  <c r="AA17" i="1"/>
  <c r="AB17" i="1"/>
  <c r="M18" i="1"/>
  <c r="N18" i="1"/>
  <c r="AA18" i="1"/>
  <c r="AB18" i="1"/>
  <c r="D19" i="1"/>
  <c r="E19" i="1"/>
  <c r="R19" i="1"/>
  <c r="S19" i="1"/>
  <c r="S21" i="1" s="1"/>
  <c r="M20" i="1"/>
  <c r="N20" i="1"/>
  <c r="AA20" i="1"/>
  <c r="AB20" i="1"/>
  <c r="M22" i="1"/>
  <c r="N22" i="1"/>
  <c r="AA22" i="1"/>
  <c r="AB22" i="1"/>
  <c r="M23" i="1"/>
  <c r="N23" i="1"/>
  <c r="AA23" i="1"/>
  <c r="AB23" i="1"/>
  <c r="M24" i="1"/>
  <c r="N24" i="1"/>
  <c r="AA24" i="1"/>
  <c r="AB24" i="1"/>
  <c r="M25" i="1"/>
  <c r="N25" i="1"/>
  <c r="AA25" i="1"/>
  <c r="AB25" i="1"/>
  <c r="D26" i="1"/>
  <c r="R26" i="1"/>
  <c r="S26" i="1"/>
  <c r="M27" i="1"/>
  <c r="N27" i="1"/>
  <c r="AA27" i="1"/>
  <c r="AB27" i="1"/>
  <c r="M28" i="1"/>
  <c r="N28" i="1"/>
  <c r="AA28" i="1"/>
  <c r="AB28" i="1"/>
  <c r="D29" i="1"/>
  <c r="E29" i="1"/>
  <c r="R29" i="1"/>
  <c r="S29" i="1"/>
  <c r="M30" i="1"/>
  <c r="N30" i="1"/>
  <c r="AA30" i="1"/>
  <c r="AB30" i="1"/>
  <c r="U31" i="1" l="1"/>
  <c r="K32" i="1"/>
  <c r="G32" i="1"/>
  <c r="J21" i="1"/>
  <c r="J33" i="1" s="1"/>
  <c r="J31" i="1"/>
  <c r="U32" i="1"/>
  <c r="Z31" i="1"/>
  <c r="Y31" i="1"/>
  <c r="Y33" i="1" s="1"/>
  <c r="W31" i="1"/>
  <c r="V31" i="1"/>
  <c r="T31" i="1"/>
  <c r="AC31" i="1" s="1"/>
  <c r="AA29" i="1"/>
  <c r="M26" i="1"/>
  <c r="AA19" i="1"/>
  <c r="M19" i="1"/>
  <c r="G31" i="1"/>
  <c r="AC29" i="1"/>
  <c r="L21" i="1"/>
  <c r="L31" i="1"/>
  <c r="K31" i="1"/>
  <c r="I31" i="1"/>
  <c r="H31" i="1"/>
  <c r="Z32" i="1"/>
  <c r="E32" i="1"/>
  <c r="O19" i="1"/>
  <c r="K21" i="1"/>
  <c r="O29" i="1"/>
  <c r="J32" i="1"/>
  <c r="W33" i="1"/>
  <c r="AC19" i="1"/>
  <c r="X31" i="1"/>
  <c r="X33" i="1" s="1"/>
  <c r="R31" i="1"/>
  <c r="Y32" i="1"/>
  <c r="V21" i="1"/>
  <c r="AA15" i="1"/>
  <c r="U21" i="1"/>
  <c r="U33" i="1" s="1"/>
  <c r="H32" i="1"/>
  <c r="D21" i="1"/>
  <c r="H21" i="1"/>
  <c r="G21" i="1"/>
  <c r="AC26" i="1"/>
  <c r="T21" i="1"/>
  <c r="W32" i="1"/>
  <c r="Z21" i="1"/>
  <c r="Z33" i="1" s="1"/>
  <c r="AC15" i="1"/>
  <c r="T32" i="1"/>
  <c r="F31" i="1"/>
  <c r="O26" i="1"/>
  <c r="I32" i="1"/>
  <c r="F21" i="1"/>
  <c r="L32" i="1"/>
  <c r="I21" i="1"/>
  <c r="O15" i="1"/>
  <c r="F32" i="1"/>
  <c r="D32" i="1"/>
  <c r="R21" i="1"/>
  <c r="S32" i="1"/>
  <c r="AA26" i="1"/>
  <c r="M29" i="1"/>
  <c r="N29" i="1"/>
  <c r="AB15" i="1"/>
  <c r="AB29" i="1"/>
  <c r="N19" i="1"/>
  <c r="R32" i="1"/>
  <c r="E31" i="1"/>
  <c r="N26" i="1"/>
  <c r="AB19" i="1"/>
  <c r="N15" i="1"/>
  <c r="S31" i="1"/>
  <c r="D31" i="1"/>
  <c r="AB26" i="1"/>
  <c r="E21" i="1"/>
  <c r="M15" i="1"/>
  <c r="I33" i="1" l="1"/>
  <c r="T33" i="1"/>
  <c r="AC33" i="1" s="1"/>
  <c r="N32" i="1"/>
  <c r="O31" i="1"/>
  <c r="V33" i="1"/>
  <c r="K33" i="1"/>
  <c r="L33" i="1"/>
  <c r="AA21" i="1"/>
  <c r="H33" i="1"/>
  <c r="N31" i="1"/>
  <c r="G33" i="1"/>
  <c r="AB32" i="1"/>
  <c r="AB21" i="1"/>
  <c r="AC32" i="1"/>
  <c r="R33" i="1"/>
  <c r="AA33" i="1" s="1"/>
  <c r="M21" i="1"/>
  <c r="E33" i="1"/>
  <c r="AC21" i="1"/>
  <c r="F33" i="1"/>
  <c r="O32" i="1"/>
  <c r="O21" i="1"/>
  <c r="AA31" i="1"/>
  <c r="AA32" i="1"/>
  <c r="M32" i="1"/>
  <c r="AB31" i="1"/>
  <c r="S33" i="1"/>
  <c r="N21" i="1"/>
  <c r="D33" i="1"/>
  <c r="M31" i="1"/>
  <c r="M33" i="1" l="1"/>
  <c r="AB33" i="1"/>
  <c r="N33" i="1"/>
  <c r="O33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<sst xmlns="http://schemas.openxmlformats.org/spreadsheetml/2006/main" count="82" uniqueCount="55">
  <si>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</si>
  <si>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</si>
  <si>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</si>
  <si>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</si>
  <si>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</si>
  <si>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</si>
  <si>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</si>
  <si>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</si>
  <si>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</si>
  <si>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</si>
  <si>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</si>
  <si>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</si>
  <si>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</si>
  <si>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</si>
  <si>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</si>
  <si>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</si>
  <si>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</si>
  <si>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</si>
  <si>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</si>
  <si>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</si>
  <si>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</si>
  <si>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</si>
  <si>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</si>
  <si>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</si>
  <si>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</si>
  <si>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</si>
  <si>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</si>
  <si>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</si>
  <si>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</si>
  <si>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</si>
  <si>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</si>
  <si>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</si>
  <si>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</si>
  <si>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</si>
  <si>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</si>
  <si>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</si>
  <si>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</si>
  <si>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</si>
  <si>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</si>
  <si>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</si>
  <si>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</si>
  <si>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</si>
  <si>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</si>
  <si>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</si>
  <si>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</si>
  <si>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</si>
  <si>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</si>
  <si>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</si>
  <si>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</si>
  <si>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Összesen</t>
  </si>
  <si>
    <t>K914. Államháztartáson belüli megelőlegezések</t>
  </si>
  <si>
    <t>Teljesítés</t>
  </si>
  <si>
    <t>B814. Államháztartáson belüli megelőlegezések</t>
  </si>
  <si>
    <t>2016.</t>
  </si>
  <si>
    <t>1. melléklet az 5/2017. (V. 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</si>
</sst>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view="pageBreakPreview" topLeftCell="R1" zoomScale="110" zoomScaleNormal="100" zoomScaleSheetLayoutView="110" workbookViewId="0">
      <selection activeCell="W1" sqref="W1:AC1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</cols>
  <sheetData>
    <row r="1" spans="1:29" ht="12" customHeight="1" x14ac:dyDescent="0.2">
      <c r="Q1" s="1"/>
      <c r="R1" s="1"/>
      <c r="S1" s="1"/>
      <c r="T1" s="1"/>
      <c r="U1" s="1"/>
      <c r="V1" s="1"/>
      <c r="W1" s="38" t="s">
        <v>54</v>
      </c>
      <c r="X1" s="38"/>
      <c r="Y1" s="38"/>
      <c r="Z1" s="38"/>
      <c r="AA1" s="38"/>
      <c r="AB1" s="38"/>
      <c r="AC1" s="38"/>
    </row>
    <row r="2" spans="1:29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9" x14ac:dyDescent="0.2">
      <c r="A3" s="56" t="s">
        <v>53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9" ht="12" customHeight="1" x14ac:dyDescent="0.2">
      <c r="AA4" s="2" t="s">
        <v>1</v>
      </c>
    </row>
    <row r="5" spans="1:29" ht="14.25" customHeight="1" x14ac:dyDescent="0.2">
      <c r="A5" s="96" t="s">
        <v>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3" t="s">
        <v>7</v>
      </c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5"/>
    </row>
    <row r="6" spans="1:29" ht="37.5" customHeight="1" x14ac:dyDescent="0.2">
      <c r="A6" s="57" t="s">
        <v>2</v>
      </c>
      <c r="B6" s="58"/>
      <c r="C6" s="59"/>
      <c r="D6" s="99" t="s">
        <v>3</v>
      </c>
      <c r="E6" s="100"/>
      <c r="F6" s="101"/>
      <c r="G6" s="99" t="s">
        <v>4</v>
      </c>
      <c r="H6" s="100"/>
      <c r="I6" s="101"/>
      <c r="J6" s="99" t="s">
        <v>5</v>
      </c>
      <c r="K6" s="100"/>
      <c r="L6" s="101"/>
      <c r="M6" s="105" t="s">
        <v>49</v>
      </c>
      <c r="N6" s="106"/>
      <c r="O6" s="107"/>
      <c r="P6" s="77" t="s">
        <v>2</v>
      </c>
      <c r="Q6" s="78"/>
      <c r="R6" s="99" t="s">
        <v>3</v>
      </c>
      <c r="S6" s="100"/>
      <c r="T6" s="101"/>
      <c r="U6" s="99" t="s">
        <v>4</v>
      </c>
      <c r="V6" s="100"/>
      <c r="W6" s="101"/>
      <c r="X6" s="99" t="s">
        <v>5</v>
      </c>
      <c r="Y6" s="100"/>
      <c r="Z6" s="101"/>
      <c r="AA6" s="102" t="s">
        <v>49</v>
      </c>
      <c r="AB6" s="103"/>
      <c r="AC6" s="104"/>
    </row>
    <row r="7" spans="1:29" ht="37.5" customHeight="1" x14ac:dyDescent="0.2">
      <c r="A7" s="60"/>
      <c r="B7" s="61"/>
      <c r="C7" s="62"/>
      <c r="D7" s="11" t="s">
        <v>47</v>
      </c>
      <c r="E7" s="11" t="s">
        <v>48</v>
      </c>
      <c r="F7" s="11" t="s">
        <v>51</v>
      </c>
      <c r="G7" s="11" t="s">
        <v>47</v>
      </c>
      <c r="H7" s="11" t="s">
        <v>48</v>
      </c>
      <c r="I7" s="11" t="s">
        <v>51</v>
      </c>
      <c r="J7" s="11" t="s">
        <v>47</v>
      </c>
      <c r="K7" s="11" t="s">
        <v>48</v>
      </c>
      <c r="L7" s="11" t="s">
        <v>51</v>
      </c>
      <c r="M7" s="34" t="s">
        <v>47</v>
      </c>
      <c r="N7" s="34" t="s">
        <v>48</v>
      </c>
      <c r="O7" s="34" t="s">
        <v>51</v>
      </c>
      <c r="P7" s="60"/>
      <c r="Q7" s="62"/>
      <c r="R7" s="11" t="s">
        <v>47</v>
      </c>
      <c r="S7" s="11" t="s">
        <v>48</v>
      </c>
      <c r="T7" s="11" t="s">
        <v>51</v>
      </c>
      <c r="U7" s="11" t="s">
        <v>47</v>
      </c>
      <c r="V7" s="11" t="s">
        <v>48</v>
      </c>
      <c r="W7" s="11" t="s">
        <v>51</v>
      </c>
      <c r="X7" s="11" t="s">
        <v>47</v>
      </c>
      <c r="Y7" s="11" t="s">
        <v>48</v>
      </c>
      <c r="Z7" s="11" t="s">
        <v>51</v>
      </c>
      <c r="AA7" s="34" t="s">
        <v>47</v>
      </c>
      <c r="AB7" s="34" t="s">
        <v>48</v>
      </c>
      <c r="AC7" s="34" t="s">
        <v>51</v>
      </c>
    </row>
    <row r="8" spans="1:29" ht="30" customHeight="1" x14ac:dyDescent="0.2">
      <c r="A8" s="39" t="s">
        <v>16</v>
      </c>
      <c r="B8" s="39"/>
      <c r="C8" s="39"/>
      <c r="D8" s="28">
        <v>318600</v>
      </c>
      <c r="E8" s="28">
        <v>683399</v>
      </c>
      <c r="F8" s="28">
        <v>683399</v>
      </c>
      <c r="G8" s="28">
        <v>6000</v>
      </c>
      <c r="H8" s="28">
        <v>14393</v>
      </c>
      <c r="I8" s="28">
        <v>14393</v>
      </c>
      <c r="J8" s="25">
        <v>0</v>
      </c>
      <c r="K8" s="28">
        <v>30577</v>
      </c>
      <c r="L8" s="28">
        <v>30746</v>
      </c>
      <c r="M8" s="35">
        <f t="shared" ref="M8:M33" si="0">D8+G8+J8</f>
        <v>324600</v>
      </c>
      <c r="N8" s="35">
        <f t="shared" ref="N8:N33" si="1">E8+H8+K8</f>
        <v>728369</v>
      </c>
      <c r="O8" s="35">
        <f t="shared" ref="O8:O33" si="2">F8+I8+L8</f>
        <v>728538</v>
      </c>
      <c r="P8" s="39" t="s">
        <v>20</v>
      </c>
      <c r="Q8" s="39"/>
      <c r="R8" s="28">
        <v>250611</v>
      </c>
      <c r="S8" s="28">
        <v>263029</v>
      </c>
      <c r="T8" s="28">
        <v>212105</v>
      </c>
      <c r="U8" s="5"/>
      <c r="V8" s="5"/>
      <c r="W8" s="5"/>
      <c r="X8" s="36">
        <v>0</v>
      </c>
      <c r="Y8" s="28">
        <v>10915</v>
      </c>
      <c r="Z8" s="28">
        <v>10915</v>
      </c>
      <c r="AA8" s="35">
        <f t="shared" ref="AA8:AA33" si="3">R8+U8+X8</f>
        <v>250611</v>
      </c>
      <c r="AB8" s="35">
        <f t="shared" ref="AB8:AB33" si="4">S8+V8+Y8</f>
        <v>273944</v>
      </c>
      <c r="AC8" s="35">
        <f t="shared" ref="AC8:AC33" si="5">T8+W8+Z8</f>
        <v>223020</v>
      </c>
    </row>
    <row r="9" spans="1:29" ht="24" customHeight="1" x14ac:dyDescent="0.2">
      <c r="A9" s="53" t="s">
        <v>17</v>
      </c>
      <c r="B9" s="55"/>
      <c r="C9" s="54"/>
      <c r="D9" s="25"/>
      <c r="E9" s="25"/>
      <c r="F9" s="25"/>
      <c r="G9" s="25"/>
      <c r="H9" s="25"/>
      <c r="I9" s="25"/>
      <c r="J9" s="4"/>
      <c r="K9" s="4"/>
      <c r="L9" s="4"/>
      <c r="M9" s="35">
        <f t="shared" si="0"/>
        <v>0</v>
      </c>
      <c r="N9" s="35">
        <f t="shared" si="1"/>
        <v>0</v>
      </c>
      <c r="O9" s="35">
        <f t="shared" si="2"/>
        <v>0</v>
      </c>
      <c r="P9" s="53" t="s">
        <v>45</v>
      </c>
      <c r="Q9" s="54"/>
      <c r="R9" s="28">
        <v>70845</v>
      </c>
      <c r="S9" s="28">
        <v>75323</v>
      </c>
      <c r="T9" s="28">
        <v>54577</v>
      </c>
      <c r="U9" s="4"/>
      <c r="V9" s="4"/>
      <c r="W9" s="4"/>
      <c r="X9" s="25">
        <v>0</v>
      </c>
      <c r="Y9" s="25">
        <v>2947</v>
      </c>
      <c r="Z9" s="25">
        <v>2947</v>
      </c>
      <c r="AA9" s="35">
        <f t="shared" si="3"/>
        <v>70845</v>
      </c>
      <c r="AB9" s="35">
        <f t="shared" si="4"/>
        <v>78270</v>
      </c>
      <c r="AC9" s="35">
        <f t="shared" si="5"/>
        <v>57524</v>
      </c>
    </row>
    <row r="10" spans="1:29" ht="24" customHeight="1" x14ac:dyDescent="0.2">
      <c r="A10" s="43" t="s">
        <v>18</v>
      </c>
      <c r="B10" s="52"/>
      <c r="C10" s="46"/>
      <c r="D10" s="25">
        <v>0</v>
      </c>
      <c r="E10" s="25">
        <v>0</v>
      </c>
      <c r="F10" s="25">
        <v>0</v>
      </c>
      <c r="G10" s="25">
        <v>7000</v>
      </c>
      <c r="H10" s="25">
        <v>1267</v>
      </c>
      <c r="I10" s="25">
        <v>916</v>
      </c>
      <c r="J10" s="33">
        <v>0</v>
      </c>
      <c r="K10" s="33">
        <v>0</v>
      </c>
      <c r="L10" s="33">
        <v>0</v>
      </c>
      <c r="M10" s="35">
        <f t="shared" si="0"/>
        <v>7000</v>
      </c>
      <c r="N10" s="35">
        <f t="shared" si="1"/>
        <v>1267</v>
      </c>
      <c r="O10" s="35">
        <f t="shared" si="2"/>
        <v>916</v>
      </c>
      <c r="P10" s="39" t="s">
        <v>21</v>
      </c>
      <c r="Q10" s="39"/>
      <c r="R10" s="31">
        <v>85544</v>
      </c>
      <c r="S10" s="31">
        <v>198835</v>
      </c>
      <c r="T10" s="31">
        <v>61842</v>
      </c>
      <c r="U10" s="6"/>
      <c r="V10" s="6"/>
      <c r="W10" s="6"/>
      <c r="X10" s="37">
        <v>0</v>
      </c>
      <c r="Y10" s="31">
        <v>1715</v>
      </c>
      <c r="Z10" s="31">
        <v>1715</v>
      </c>
      <c r="AA10" s="35">
        <f t="shared" si="3"/>
        <v>85544</v>
      </c>
      <c r="AB10" s="35">
        <f t="shared" si="4"/>
        <v>200550</v>
      </c>
      <c r="AC10" s="35">
        <f t="shared" si="5"/>
        <v>63557</v>
      </c>
    </row>
    <row r="11" spans="1:29" ht="25.5" customHeight="1" x14ac:dyDescent="0.2">
      <c r="A11" s="43" t="s">
        <v>19</v>
      </c>
      <c r="B11" s="52"/>
      <c r="C11" s="46"/>
      <c r="D11" s="25">
        <v>0</v>
      </c>
      <c r="E11" s="25">
        <v>0</v>
      </c>
      <c r="F11" s="25">
        <v>0</v>
      </c>
      <c r="G11" s="25">
        <v>17400</v>
      </c>
      <c r="H11" s="25">
        <v>30033</v>
      </c>
      <c r="I11" s="25">
        <v>29875</v>
      </c>
      <c r="J11" s="7"/>
      <c r="K11" s="7"/>
      <c r="L11" s="7"/>
      <c r="M11" s="35">
        <f t="shared" si="0"/>
        <v>17400</v>
      </c>
      <c r="N11" s="35">
        <f t="shared" si="1"/>
        <v>30033</v>
      </c>
      <c r="O11" s="35">
        <f t="shared" si="2"/>
        <v>29875</v>
      </c>
      <c r="P11" s="39" t="s">
        <v>22</v>
      </c>
      <c r="Q11" s="39"/>
      <c r="R11" s="25">
        <v>0</v>
      </c>
      <c r="S11" s="25">
        <v>0</v>
      </c>
      <c r="T11" s="25">
        <v>0</v>
      </c>
      <c r="U11" s="4"/>
      <c r="V11" s="4"/>
      <c r="W11" s="4"/>
      <c r="X11" s="25">
        <v>0</v>
      </c>
      <c r="Y11" s="25">
        <v>0</v>
      </c>
      <c r="Z11" s="25">
        <v>0</v>
      </c>
      <c r="AA11" s="35">
        <f t="shared" si="3"/>
        <v>0</v>
      </c>
      <c r="AB11" s="35">
        <f t="shared" si="4"/>
        <v>0</v>
      </c>
      <c r="AC11" s="35">
        <f t="shared" si="5"/>
        <v>0</v>
      </c>
    </row>
    <row r="12" spans="1:29" ht="15" customHeight="1" x14ac:dyDescent="0.2">
      <c r="A12" s="40"/>
      <c r="B12" s="41"/>
      <c r="C12" s="42"/>
      <c r="D12" s="7"/>
      <c r="E12" s="7"/>
      <c r="F12" s="7"/>
      <c r="G12" s="7"/>
      <c r="H12" s="7"/>
      <c r="I12" s="7"/>
      <c r="J12" s="7"/>
      <c r="K12" s="7"/>
      <c r="L12" s="7"/>
      <c r="M12" s="35">
        <f t="shared" si="0"/>
        <v>0</v>
      </c>
      <c r="N12" s="35">
        <f t="shared" si="1"/>
        <v>0</v>
      </c>
      <c r="O12" s="35">
        <f t="shared" si="2"/>
        <v>0</v>
      </c>
      <c r="P12" s="39" t="s">
        <v>23</v>
      </c>
      <c r="Q12" s="39"/>
      <c r="R12" s="25">
        <v>16000</v>
      </c>
      <c r="S12" s="25">
        <v>285014</v>
      </c>
      <c r="T12" s="25">
        <v>33918</v>
      </c>
      <c r="U12" s="25">
        <v>16000</v>
      </c>
      <c r="V12" s="25">
        <v>16649</v>
      </c>
      <c r="W12" s="25">
        <v>6606</v>
      </c>
      <c r="X12" s="25">
        <v>0</v>
      </c>
      <c r="Y12" s="25">
        <v>15000</v>
      </c>
      <c r="Z12" s="25">
        <v>0</v>
      </c>
      <c r="AA12" s="35">
        <f t="shared" si="3"/>
        <v>32000</v>
      </c>
      <c r="AB12" s="35">
        <f t="shared" si="4"/>
        <v>316663</v>
      </c>
      <c r="AC12" s="35">
        <f t="shared" si="5"/>
        <v>40524</v>
      </c>
    </row>
    <row r="13" spans="1:29" ht="17.25" customHeight="1" x14ac:dyDescent="0.2">
      <c r="A13" s="49"/>
      <c r="B13" s="50"/>
      <c r="C13" s="51"/>
      <c r="D13" s="4"/>
      <c r="E13" s="4"/>
      <c r="F13" s="4"/>
      <c r="G13" s="4"/>
      <c r="H13" s="4"/>
      <c r="I13" s="4"/>
      <c r="J13" s="4"/>
      <c r="K13" s="4"/>
      <c r="L13" s="4"/>
      <c r="M13" s="35">
        <f t="shared" si="0"/>
        <v>0</v>
      </c>
      <c r="N13" s="35">
        <f t="shared" si="1"/>
        <v>0</v>
      </c>
      <c r="O13" s="35">
        <f t="shared" si="2"/>
        <v>0</v>
      </c>
      <c r="P13" s="47" t="s">
        <v>26</v>
      </c>
      <c r="Q13" s="48"/>
      <c r="R13" s="25">
        <v>0</v>
      </c>
      <c r="S13" s="25">
        <v>0</v>
      </c>
      <c r="T13" s="25">
        <v>0</v>
      </c>
      <c r="U13" s="25">
        <v>3000</v>
      </c>
      <c r="V13" s="25">
        <v>3000</v>
      </c>
      <c r="W13" s="25">
        <v>0</v>
      </c>
      <c r="X13" s="25">
        <v>0</v>
      </c>
      <c r="Y13" s="25">
        <v>0</v>
      </c>
      <c r="Z13" s="25">
        <v>0</v>
      </c>
      <c r="AA13" s="35">
        <f t="shared" si="3"/>
        <v>3000</v>
      </c>
      <c r="AB13" s="35">
        <f t="shared" si="4"/>
        <v>3000</v>
      </c>
      <c r="AC13" s="35">
        <f t="shared" si="5"/>
        <v>0</v>
      </c>
    </row>
    <row r="14" spans="1:29" ht="15.75" customHeight="1" x14ac:dyDescent="0.2">
      <c r="A14" s="49"/>
      <c r="B14" s="50"/>
      <c r="C14" s="51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43" t="s">
        <v>24</v>
      </c>
      <c r="Q14" s="46"/>
      <c r="R14" s="25">
        <v>0</v>
      </c>
      <c r="S14" s="25">
        <v>245254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15000</v>
      </c>
      <c r="Z14" s="25">
        <v>0</v>
      </c>
      <c r="AA14" s="35">
        <f t="shared" si="3"/>
        <v>0</v>
      </c>
      <c r="AB14" s="35">
        <f t="shared" si="4"/>
        <v>260254</v>
      </c>
      <c r="AC14" s="35">
        <f t="shared" si="5"/>
        <v>0</v>
      </c>
    </row>
    <row r="15" spans="1:29" ht="29.25" customHeight="1" x14ac:dyDescent="0.2">
      <c r="A15" s="66" t="s">
        <v>28</v>
      </c>
      <c r="B15" s="70"/>
      <c r="C15" s="67"/>
      <c r="D15" s="22">
        <f t="shared" ref="D15:L15" si="6">SUM(D8:D14)</f>
        <v>318600</v>
      </c>
      <c r="E15" s="22">
        <f t="shared" si="6"/>
        <v>683399</v>
      </c>
      <c r="F15" s="22">
        <f t="shared" si="6"/>
        <v>683399</v>
      </c>
      <c r="G15" s="22">
        <f t="shared" si="6"/>
        <v>30400</v>
      </c>
      <c r="H15" s="22">
        <f t="shared" si="6"/>
        <v>45693</v>
      </c>
      <c r="I15" s="22">
        <f t="shared" si="6"/>
        <v>45184</v>
      </c>
      <c r="J15" s="22">
        <f t="shared" si="6"/>
        <v>0</v>
      </c>
      <c r="K15" s="22">
        <f t="shared" si="6"/>
        <v>30577</v>
      </c>
      <c r="L15" s="22">
        <f t="shared" si="6"/>
        <v>30746</v>
      </c>
      <c r="M15" s="35">
        <f t="shared" si="0"/>
        <v>349000</v>
      </c>
      <c r="N15" s="35">
        <f t="shared" si="1"/>
        <v>759669</v>
      </c>
      <c r="O15" s="35">
        <f t="shared" si="2"/>
        <v>759329</v>
      </c>
      <c r="P15" s="66" t="s">
        <v>29</v>
      </c>
      <c r="Q15" s="67"/>
      <c r="R15" s="23">
        <f>SUM(R8:R12)</f>
        <v>423000</v>
      </c>
      <c r="S15" s="23">
        <f t="shared" ref="S15:Z15" si="7">SUM(S8:S12)</f>
        <v>822201</v>
      </c>
      <c r="T15" s="23">
        <f t="shared" si="7"/>
        <v>362442</v>
      </c>
      <c r="U15" s="23">
        <f t="shared" si="7"/>
        <v>16000</v>
      </c>
      <c r="V15" s="23">
        <f t="shared" si="7"/>
        <v>16649</v>
      </c>
      <c r="W15" s="23">
        <f t="shared" si="7"/>
        <v>6606</v>
      </c>
      <c r="X15" s="23">
        <f t="shared" si="7"/>
        <v>0</v>
      </c>
      <c r="Y15" s="23">
        <f t="shared" si="7"/>
        <v>30577</v>
      </c>
      <c r="Z15" s="23">
        <f t="shared" si="7"/>
        <v>15577</v>
      </c>
      <c r="AA15" s="35">
        <f t="shared" si="3"/>
        <v>439000</v>
      </c>
      <c r="AB15" s="35">
        <f t="shared" si="4"/>
        <v>869427</v>
      </c>
      <c r="AC15" s="35">
        <f t="shared" si="5"/>
        <v>384625</v>
      </c>
    </row>
    <row r="16" spans="1:29" ht="23.25" customHeight="1" x14ac:dyDescent="0.2">
      <c r="A16" s="43" t="s">
        <v>52</v>
      </c>
      <c r="B16" s="44"/>
      <c r="C16" s="45"/>
      <c r="D16" s="25">
        <v>0</v>
      </c>
      <c r="E16" s="25">
        <v>0</v>
      </c>
      <c r="F16" s="25">
        <v>12724</v>
      </c>
      <c r="G16" s="4"/>
      <c r="H16" s="4"/>
      <c r="I16" s="4"/>
      <c r="J16" s="4"/>
      <c r="K16" s="4"/>
      <c r="L16" s="4"/>
      <c r="M16" s="35">
        <f t="shared" si="0"/>
        <v>0</v>
      </c>
      <c r="N16" s="35">
        <f t="shared" si="1"/>
        <v>0</v>
      </c>
      <c r="O16" s="35">
        <f t="shared" si="2"/>
        <v>12724</v>
      </c>
      <c r="P16" s="63" t="s">
        <v>50</v>
      </c>
      <c r="Q16" s="64"/>
      <c r="R16" s="3"/>
      <c r="S16" s="29">
        <v>12724</v>
      </c>
      <c r="T16" s="29">
        <v>12724</v>
      </c>
      <c r="U16" s="3"/>
      <c r="V16" s="3"/>
      <c r="W16" s="3"/>
      <c r="X16" s="3"/>
      <c r="Y16" s="3"/>
      <c r="Z16" s="3"/>
      <c r="AA16" s="35">
        <f t="shared" si="3"/>
        <v>0</v>
      </c>
      <c r="AB16" s="35">
        <f t="shared" si="4"/>
        <v>12724</v>
      </c>
      <c r="AC16" s="35">
        <f t="shared" si="5"/>
        <v>12724</v>
      </c>
    </row>
    <row r="17" spans="1:29" ht="22.5" customHeight="1" x14ac:dyDescent="0.2">
      <c r="A17" s="43" t="s">
        <v>44</v>
      </c>
      <c r="B17" s="52"/>
      <c r="C17" s="46"/>
      <c r="D17" s="26">
        <v>90000</v>
      </c>
      <c r="E17" s="26">
        <v>115482</v>
      </c>
      <c r="F17" s="26">
        <v>115482</v>
      </c>
      <c r="G17" s="4"/>
      <c r="H17" s="4"/>
      <c r="I17" s="4"/>
      <c r="J17" s="4"/>
      <c r="K17" s="4"/>
      <c r="L17" s="4"/>
      <c r="M17" s="35">
        <f t="shared" si="0"/>
        <v>90000</v>
      </c>
      <c r="N17" s="35">
        <f t="shared" si="1"/>
        <v>115482</v>
      </c>
      <c r="O17" s="35">
        <f t="shared" si="2"/>
        <v>115482</v>
      </c>
      <c r="P17" s="43" t="s">
        <v>36</v>
      </c>
      <c r="Q17" s="46"/>
      <c r="R17" s="26">
        <v>219142</v>
      </c>
      <c r="S17" s="32">
        <v>219142</v>
      </c>
      <c r="T17" s="32">
        <v>184494</v>
      </c>
      <c r="U17" s="3"/>
      <c r="V17" s="3"/>
      <c r="W17" s="3"/>
      <c r="X17" s="3"/>
      <c r="Y17" s="3"/>
      <c r="Z17" s="3"/>
      <c r="AA17" s="35">
        <f t="shared" si="3"/>
        <v>219142</v>
      </c>
      <c r="AB17" s="35">
        <f t="shared" si="4"/>
        <v>219142</v>
      </c>
      <c r="AC17" s="35">
        <f t="shared" si="5"/>
        <v>184494</v>
      </c>
    </row>
    <row r="18" spans="1:29" ht="24" customHeight="1" x14ac:dyDescent="0.2">
      <c r="A18" s="43" t="s">
        <v>46</v>
      </c>
      <c r="B18" s="52"/>
      <c r="C18" s="46"/>
      <c r="D18" s="26">
        <v>219142</v>
      </c>
      <c r="E18" s="26">
        <v>219142</v>
      </c>
      <c r="F18" s="26">
        <v>184494</v>
      </c>
      <c r="G18" s="4"/>
      <c r="H18" s="4"/>
      <c r="I18" s="4"/>
      <c r="J18" s="4"/>
      <c r="K18" s="4"/>
      <c r="L18" s="4"/>
      <c r="M18" s="35">
        <f t="shared" si="0"/>
        <v>219142</v>
      </c>
      <c r="N18" s="35">
        <f t="shared" si="1"/>
        <v>219142</v>
      </c>
      <c r="O18" s="35">
        <f t="shared" si="2"/>
        <v>184494</v>
      </c>
      <c r="P18" s="68" t="s">
        <v>37</v>
      </c>
      <c r="Q18" s="69"/>
      <c r="R18" s="8"/>
      <c r="S18" s="8"/>
      <c r="T18" s="8"/>
      <c r="U18" s="8"/>
      <c r="V18" s="8"/>
      <c r="W18" s="8"/>
      <c r="X18" s="8"/>
      <c r="Y18" s="8"/>
      <c r="Z18" s="8"/>
      <c r="AA18" s="35">
        <f t="shared" si="3"/>
        <v>0</v>
      </c>
      <c r="AB18" s="35">
        <f t="shared" si="4"/>
        <v>0</v>
      </c>
      <c r="AC18" s="35">
        <f t="shared" si="5"/>
        <v>0</v>
      </c>
    </row>
    <row r="19" spans="1:29" s="19" customFormat="1" ht="22.5" customHeight="1" x14ac:dyDescent="0.2">
      <c r="A19" s="65" t="s">
        <v>25</v>
      </c>
      <c r="B19" s="44"/>
      <c r="C19" s="45"/>
      <c r="D19" s="22">
        <f t="shared" ref="D19:L19" si="8">SUM(D16:D18)</f>
        <v>309142</v>
      </c>
      <c r="E19" s="22">
        <f t="shared" si="8"/>
        <v>334624</v>
      </c>
      <c r="F19" s="22">
        <f t="shared" si="8"/>
        <v>312700</v>
      </c>
      <c r="G19" s="22">
        <f t="shared" si="8"/>
        <v>0</v>
      </c>
      <c r="H19" s="22">
        <f t="shared" si="8"/>
        <v>0</v>
      </c>
      <c r="I19" s="22">
        <f t="shared" si="8"/>
        <v>0</v>
      </c>
      <c r="J19" s="22">
        <f t="shared" si="8"/>
        <v>0</v>
      </c>
      <c r="K19" s="22">
        <f t="shared" si="8"/>
        <v>0</v>
      </c>
      <c r="L19" s="22">
        <f t="shared" si="8"/>
        <v>0</v>
      </c>
      <c r="M19" s="35">
        <f t="shared" si="0"/>
        <v>309142</v>
      </c>
      <c r="N19" s="35">
        <f t="shared" si="1"/>
        <v>334624</v>
      </c>
      <c r="O19" s="35">
        <f t="shared" si="2"/>
        <v>312700</v>
      </c>
      <c r="P19" s="65" t="s">
        <v>27</v>
      </c>
      <c r="Q19" s="45"/>
      <c r="R19" s="24">
        <f t="shared" ref="R19:Z19" si="9">SUM(R16:R18)</f>
        <v>219142</v>
      </c>
      <c r="S19" s="24">
        <f t="shared" si="9"/>
        <v>231866</v>
      </c>
      <c r="T19" s="24">
        <f t="shared" si="9"/>
        <v>197218</v>
      </c>
      <c r="U19" s="24">
        <f t="shared" si="9"/>
        <v>0</v>
      </c>
      <c r="V19" s="24">
        <f t="shared" si="9"/>
        <v>0</v>
      </c>
      <c r="W19" s="24">
        <f t="shared" si="9"/>
        <v>0</v>
      </c>
      <c r="X19" s="24">
        <f t="shared" si="9"/>
        <v>0</v>
      </c>
      <c r="Y19" s="24">
        <f t="shared" si="9"/>
        <v>0</v>
      </c>
      <c r="Z19" s="24">
        <f t="shared" si="9"/>
        <v>0</v>
      </c>
      <c r="AA19" s="35">
        <f t="shared" si="3"/>
        <v>219142</v>
      </c>
      <c r="AB19" s="35">
        <f t="shared" si="4"/>
        <v>231866</v>
      </c>
      <c r="AC19" s="35">
        <f t="shared" si="5"/>
        <v>197218</v>
      </c>
    </row>
    <row r="20" spans="1:29" ht="13.5" customHeight="1" x14ac:dyDescent="0.2">
      <c r="A20" s="71"/>
      <c r="B20" s="72"/>
      <c r="C20" s="73"/>
      <c r="D20" s="4"/>
      <c r="E20" s="4"/>
      <c r="F20" s="4"/>
      <c r="G20" s="4"/>
      <c r="H20" s="4"/>
      <c r="I20" s="4"/>
      <c r="J20" s="4"/>
      <c r="K20" s="4"/>
      <c r="L20" s="4"/>
      <c r="M20" s="35">
        <f t="shared" si="0"/>
        <v>0</v>
      </c>
      <c r="N20" s="35">
        <f t="shared" si="1"/>
        <v>0</v>
      </c>
      <c r="O20" s="35">
        <f t="shared" si="2"/>
        <v>0</v>
      </c>
      <c r="P20" s="71"/>
      <c r="Q20" s="73"/>
      <c r="R20" s="3"/>
      <c r="S20" s="3"/>
      <c r="T20" s="3"/>
      <c r="U20" s="3"/>
      <c r="V20" s="3"/>
      <c r="W20" s="3"/>
      <c r="X20" s="3"/>
      <c r="Y20" s="3"/>
      <c r="Z20" s="3"/>
      <c r="AA20" s="35">
        <f t="shared" si="3"/>
        <v>0</v>
      </c>
      <c r="AB20" s="35">
        <f t="shared" si="4"/>
        <v>0</v>
      </c>
      <c r="AC20" s="35">
        <f t="shared" si="5"/>
        <v>0</v>
      </c>
    </row>
    <row r="21" spans="1:29" s="19" customFormat="1" ht="13.5" customHeight="1" x14ac:dyDescent="0.2">
      <c r="A21" s="16" t="s">
        <v>8</v>
      </c>
      <c r="B21" s="16"/>
      <c r="C21" s="16"/>
      <c r="D21" s="22">
        <f t="shared" ref="D21:L21" si="10">D15+D19</f>
        <v>627742</v>
      </c>
      <c r="E21" s="22">
        <f t="shared" si="10"/>
        <v>1018023</v>
      </c>
      <c r="F21" s="22">
        <f t="shared" si="10"/>
        <v>996099</v>
      </c>
      <c r="G21" s="22">
        <f t="shared" si="10"/>
        <v>30400</v>
      </c>
      <c r="H21" s="22">
        <f t="shared" si="10"/>
        <v>45693</v>
      </c>
      <c r="I21" s="22">
        <f t="shared" si="10"/>
        <v>45184</v>
      </c>
      <c r="J21" s="22">
        <f t="shared" si="10"/>
        <v>0</v>
      </c>
      <c r="K21" s="22">
        <f t="shared" si="10"/>
        <v>30577</v>
      </c>
      <c r="L21" s="22">
        <f t="shared" si="10"/>
        <v>30746</v>
      </c>
      <c r="M21" s="35">
        <f t="shared" si="0"/>
        <v>658142</v>
      </c>
      <c r="N21" s="35">
        <f t="shared" si="1"/>
        <v>1094293</v>
      </c>
      <c r="O21" s="35">
        <f t="shared" si="2"/>
        <v>1072029</v>
      </c>
      <c r="P21" s="17" t="s">
        <v>10</v>
      </c>
      <c r="Q21" s="18"/>
      <c r="R21" s="23">
        <f t="shared" ref="R21:Z21" si="11">R15+R19</f>
        <v>642142</v>
      </c>
      <c r="S21" s="23">
        <f t="shared" si="11"/>
        <v>1054067</v>
      </c>
      <c r="T21" s="23">
        <f t="shared" si="11"/>
        <v>559660</v>
      </c>
      <c r="U21" s="23">
        <f t="shared" si="11"/>
        <v>16000</v>
      </c>
      <c r="V21" s="23">
        <f t="shared" si="11"/>
        <v>16649</v>
      </c>
      <c r="W21" s="23">
        <f t="shared" si="11"/>
        <v>6606</v>
      </c>
      <c r="X21" s="23">
        <f t="shared" si="11"/>
        <v>0</v>
      </c>
      <c r="Y21" s="23">
        <f t="shared" si="11"/>
        <v>30577</v>
      </c>
      <c r="Z21" s="23">
        <f t="shared" si="11"/>
        <v>15577</v>
      </c>
      <c r="AA21" s="35">
        <f t="shared" si="3"/>
        <v>658142</v>
      </c>
      <c r="AB21" s="35">
        <f t="shared" si="4"/>
        <v>1101293</v>
      </c>
      <c r="AC21" s="35">
        <f t="shared" si="5"/>
        <v>581843</v>
      </c>
    </row>
    <row r="22" spans="1:29" ht="27" customHeight="1" x14ac:dyDescent="0.2">
      <c r="A22" s="74" t="s">
        <v>32</v>
      </c>
      <c r="B22" s="75"/>
      <c r="C22" s="76"/>
      <c r="D22" s="25">
        <v>0</v>
      </c>
      <c r="E22" s="25">
        <v>4434</v>
      </c>
      <c r="F22" s="25">
        <v>4434</v>
      </c>
      <c r="G22" s="4"/>
      <c r="H22" s="4"/>
      <c r="I22" s="4"/>
      <c r="J22" s="4"/>
      <c r="K22" s="4"/>
      <c r="L22" s="4"/>
      <c r="M22" s="35">
        <f t="shared" si="0"/>
        <v>0</v>
      </c>
      <c r="N22" s="35">
        <f t="shared" si="1"/>
        <v>4434</v>
      </c>
      <c r="O22" s="35">
        <f t="shared" si="2"/>
        <v>4434</v>
      </c>
      <c r="P22" s="10" t="s">
        <v>38</v>
      </c>
      <c r="Q22" s="3"/>
      <c r="R22" s="30">
        <v>15000</v>
      </c>
      <c r="S22" s="30">
        <v>19434</v>
      </c>
      <c r="T22" s="30">
        <v>12963</v>
      </c>
      <c r="U22" s="9"/>
      <c r="V22" s="9"/>
      <c r="W22" s="9"/>
      <c r="X22" s="9"/>
      <c r="Y22" s="9"/>
      <c r="Z22" s="9"/>
      <c r="AA22" s="35">
        <f t="shared" si="3"/>
        <v>15000</v>
      </c>
      <c r="AB22" s="35">
        <f t="shared" si="4"/>
        <v>19434</v>
      </c>
      <c r="AC22" s="35">
        <f t="shared" si="5"/>
        <v>12963</v>
      </c>
    </row>
    <row r="23" spans="1:29" ht="18" customHeight="1" x14ac:dyDescent="0.2">
      <c r="A23" s="74" t="s">
        <v>33</v>
      </c>
      <c r="B23" s="75"/>
      <c r="C23" s="76"/>
      <c r="D23" s="4"/>
      <c r="E23" s="4"/>
      <c r="F23" s="4"/>
      <c r="G23" s="25">
        <v>0</v>
      </c>
      <c r="H23" s="25">
        <v>0</v>
      </c>
      <c r="I23" s="25">
        <v>1300</v>
      </c>
      <c r="J23" s="4"/>
      <c r="K23" s="4"/>
      <c r="L23" s="4"/>
      <c r="M23" s="35">
        <f t="shared" si="0"/>
        <v>0</v>
      </c>
      <c r="N23" s="35">
        <f t="shared" si="1"/>
        <v>0</v>
      </c>
      <c r="O23" s="35">
        <f t="shared" si="2"/>
        <v>1300</v>
      </c>
      <c r="P23" s="10" t="s">
        <v>39</v>
      </c>
      <c r="Q23" s="3"/>
      <c r="R23" s="29"/>
      <c r="S23" s="29"/>
      <c r="T23" s="29"/>
      <c r="U23" s="3"/>
      <c r="V23" s="3"/>
      <c r="W23" s="3"/>
      <c r="X23" s="3"/>
      <c r="Y23" s="3"/>
      <c r="Z23" s="3"/>
      <c r="AA23" s="35">
        <f t="shared" si="3"/>
        <v>0</v>
      </c>
      <c r="AB23" s="35">
        <f t="shared" si="4"/>
        <v>0</v>
      </c>
      <c r="AC23" s="35">
        <f t="shared" si="5"/>
        <v>0</v>
      </c>
    </row>
    <row r="24" spans="1:29" x14ac:dyDescent="0.2">
      <c r="A24" s="39" t="s">
        <v>34</v>
      </c>
      <c r="B24" s="39"/>
      <c r="C24" s="39"/>
      <c r="D24" s="4"/>
      <c r="E24" s="4"/>
      <c r="F24" s="4"/>
      <c r="G24" s="25">
        <v>5000</v>
      </c>
      <c r="H24" s="25">
        <v>5000</v>
      </c>
      <c r="I24" s="25">
        <v>5032</v>
      </c>
      <c r="J24" s="4"/>
      <c r="K24" s="4"/>
      <c r="L24" s="4"/>
      <c r="M24" s="35">
        <f t="shared" si="0"/>
        <v>5000</v>
      </c>
      <c r="N24" s="35">
        <f t="shared" si="1"/>
        <v>5000</v>
      </c>
      <c r="O24" s="35">
        <f t="shared" si="2"/>
        <v>5032</v>
      </c>
      <c r="P24" s="63" t="s">
        <v>40</v>
      </c>
      <c r="Q24" s="64"/>
      <c r="R24" s="29">
        <v>0</v>
      </c>
      <c r="S24" s="29">
        <v>0</v>
      </c>
      <c r="T24" s="29"/>
      <c r="U24" s="3"/>
      <c r="V24" s="3"/>
      <c r="W24" s="3"/>
      <c r="X24" s="3"/>
      <c r="Y24" s="3"/>
      <c r="Z24" s="3"/>
      <c r="AA24" s="35">
        <f t="shared" si="3"/>
        <v>0</v>
      </c>
      <c r="AB24" s="35">
        <f t="shared" si="4"/>
        <v>0</v>
      </c>
      <c r="AC24" s="35">
        <f t="shared" si="5"/>
        <v>0</v>
      </c>
    </row>
    <row r="25" spans="1:29" x14ac:dyDescent="0.2">
      <c r="A25" s="63"/>
      <c r="B25" s="82"/>
      <c r="C25" s="64"/>
      <c r="D25" s="4"/>
      <c r="E25" s="4"/>
      <c r="F25" s="4"/>
      <c r="G25" s="4"/>
      <c r="H25" s="4"/>
      <c r="I25" s="4"/>
      <c r="J25" s="4"/>
      <c r="K25" s="4"/>
      <c r="L25" s="4"/>
      <c r="M25" s="35">
        <f t="shared" si="0"/>
        <v>0</v>
      </c>
      <c r="N25" s="35">
        <f t="shared" si="1"/>
        <v>0</v>
      </c>
      <c r="O25" s="35">
        <f t="shared" si="2"/>
        <v>0</v>
      </c>
      <c r="P25" s="63"/>
      <c r="Q25" s="64"/>
      <c r="R25" s="3"/>
      <c r="S25" s="3"/>
      <c r="T25" s="3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s="19" customFormat="1" ht="24" customHeight="1" x14ac:dyDescent="0.2">
      <c r="A26" s="66" t="s">
        <v>31</v>
      </c>
      <c r="B26" s="70"/>
      <c r="C26" s="67"/>
      <c r="D26" s="21">
        <f t="shared" ref="D26:L26" si="12">SUM(D23:D25)</f>
        <v>0</v>
      </c>
      <c r="E26" s="21">
        <f>SUM(E22:E25)</f>
        <v>4434</v>
      </c>
      <c r="F26" s="21">
        <f>SUM(F22:F25)</f>
        <v>4434</v>
      </c>
      <c r="G26" s="21">
        <f t="shared" si="12"/>
        <v>5000</v>
      </c>
      <c r="H26" s="21">
        <f t="shared" si="12"/>
        <v>5000</v>
      </c>
      <c r="I26" s="21">
        <f t="shared" si="12"/>
        <v>6332</v>
      </c>
      <c r="J26" s="21">
        <f t="shared" si="12"/>
        <v>0</v>
      </c>
      <c r="K26" s="21">
        <f t="shared" si="12"/>
        <v>0</v>
      </c>
      <c r="L26" s="21">
        <f t="shared" si="12"/>
        <v>0</v>
      </c>
      <c r="M26" s="35">
        <f t="shared" si="0"/>
        <v>5000</v>
      </c>
      <c r="N26" s="35">
        <f t="shared" si="1"/>
        <v>9434</v>
      </c>
      <c r="O26" s="35">
        <f t="shared" si="2"/>
        <v>10766</v>
      </c>
      <c r="P26" s="66" t="s">
        <v>41</v>
      </c>
      <c r="Q26" s="67"/>
      <c r="R26" s="23">
        <f>SUM(R22:R25)</f>
        <v>15000</v>
      </c>
      <c r="S26" s="23">
        <f>SUM(S22:S25)</f>
        <v>19434</v>
      </c>
      <c r="T26" s="23">
        <f t="shared" ref="T26:Z26" si="13">SUM(T22:T25)</f>
        <v>12963</v>
      </c>
      <c r="U26" s="23">
        <f t="shared" si="13"/>
        <v>0</v>
      </c>
      <c r="V26" s="23">
        <f t="shared" si="13"/>
        <v>0</v>
      </c>
      <c r="W26" s="23">
        <f t="shared" si="13"/>
        <v>0</v>
      </c>
      <c r="X26" s="23">
        <f t="shared" si="13"/>
        <v>0</v>
      </c>
      <c r="Y26" s="23">
        <f t="shared" si="13"/>
        <v>0</v>
      </c>
      <c r="Z26" s="23">
        <f t="shared" si="13"/>
        <v>0</v>
      </c>
      <c r="AA26" s="35">
        <f t="shared" si="3"/>
        <v>15000</v>
      </c>
      <c r="AB26" s="35">
        <f t="shared" si="4"/>
        <v>19434</v>
      </c>
      <c r="AC26" s="35">
        <f t="shared" si="5"/>
        <v>12963</v>
      </c>
    </row>
    <row r="27" spans="1:29" ht="21" customHeight="1" x14ac:dyDescent="0.2">
      <c r="A27" s="43" t="s">
        <v>30</v>
      </c>
      <c r="B27" s="44"/>
      <c r="C27" s="45"/>
      <c r="D27" s="26">
        <v>10000</v>
      </c>
      <c r="E27" s="26">
        <v>17000</v>
      </c>
      <c r="F27" s="26">
        <v>17000</v>
      </c>
      <c r="G27" s="12"/>
      <c r="H27" s="12"/>
      <c r="I27" s="12"/>
      <c r="J27" s="12"/>
      <c r="K27" s="12"/>
      <c r="L27" s="12"/>
      <c r="M27" s="35">
        <f t="shared" si="0"/>
        <v>10000</v>
      </c>
      <c r="N27" s="35">
        <f t="shared" si="1"/>
        <v>17000</v>
      </c>
      <c r="O27" s="35">
        <f t="shared" si="2"/>
        <v>17000</v>
      </c>
      <c r="P27" s="43" t="s">
        <v>36</v>
      </c>
      <c r="Q27" s="46"/>
      <c r="R27" s="12"/>
      <c r="S27" s="12"/>
      <c r="T27" s="12"/>
      <c r="U27" s="12"/>
      <c r="V27" s="12"/>
      <c r="W27" s="12"/>
      <c r="X27" s="12"/>
      <c r="Y27" s="12"/>
      <c r="Z27" s="12"/>
      <c r="AA27" s="35">
        <f t="shared" si="3"/>
        <v>0</v>
      </c>
      <c r="AB27" s="35">
        <f t="shared" si="4"/>
        <v>0</v>
      </c>
      <c r="AC27" s="35">
        <f t="shared" si="5"/>
        <v>0</v>
      </c>
    </row>
    <row r="28" spans="1:29" ht="19.5" customHeight="1" x14ac:dyDescent="0.2">
      <c r="A28" s="43" t="s">
        <v>43</v>
      </c>
      <c r="B28" s="52"/>
      <c r="C28" s="46"/>
      <c r="D28" s="26"/>
      <c r="E28" s="26"/>
      <c r="F28" s="26"/>
      <c r="G28" s="12"/>
      <c r="H28" s="12"/>
      <c r="I28" s="12"/>
      <c r="J28" s="12"/>
      <c r="K28" s="12"/>
      <c r="L28" s="12"/>
      <c r="M28" s="35">
        <f t="shared" si="0"/>
        <v>0</v>
      </c>
      <c r="N28" s="35">
        <f t="shared" si="1"/>
        <v>0</v>
      </c>
      <c r="O28" s="35">
        <f t="shared" si="2"/>
        <v>0</v>
      </c>
      <c r="P28" s="88"/>
      <c r="Q28" s="89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s="19" customFormat="1" x14ac:dyDescent="0.2">
      <c r="A29" s="65" t="s">
        <v>35</v>
      </c>
      <c r="B29" s="44"/>
      <c r="C29" s="45"/>
      <c r="D29" s="27">
        <f t="shared" ref="D29:L29" si="14">SUM(D27:D27)</f>
        <v>10000</v>
      </c>
      <c r="E29" s="27">
        <f t="shared" si="14"/>
        <v>17000</v>
      </c>
      <c r="F29" s="27">
        <f t="shared" si="14"/>
        <v>17000</v>
      </c>
      <c r="G29" s="27">
        <f t="shared" si="14"/>
        <v>0</v>
      </c>
      <c r="H29" s="27">
        <f t="shared" si="14"/>
        <v>0</v>
      </c>
      <c r="I29" s="27">
        <f t="shared" si="14"/>
        <v>0</v>
      </c>
      <c r="J29" s="27">
        <f t="shared" si="14"/>
        <v>0</v>
      </c>
      <c r="K29" s="27">
        <f t="shared" si="14"/>
        <v>0</v>
      </c>
      <c r="L29" s="27">
        <f t="shared" si="14"/>
        <v>0</v>
      </c>
      <c r="M29" s="35">
        <f t="shared" si="0"/>
        <v>10000</v>
      </c>
      <c r="N29" s="35">
        <f t="shared" si="1"/>
        <v>17000</v>
      </c>
      <c r="O29" s="35">
        <f t="shared" si="2"/>
        <v>17000</v>
      </c>
      <c r="P29" s="65" t="s">
        <v>42</v>
      </c>
      <c r="Q29" s="45"/>
      <c r="R29" s="27">
        <f t="shared" ref="R29:Z29" si="15">SUM(R27:R27)</f>
        <v>0</v>
      </c>
      <c r="S29" s="27">
        <f t="shared" si="15"/>
        <v>0</v>
      </c>
      <c r="T29" s="27">
        <f t="shared" si="15"/>
        <v>0</v>
      </c>
      <c r="U29" s="27">
        <f t="shared" si="15"/>
        <v>0</v>
      </c>
      <c r="V29" s="27">
        <f t="shared" si="15"/>
        <v>0</v>
      </c>
      <c r="W29" s="27">
        <f t="shared" si="15"/>
        <v>0</v>
      </c>
      <c r="X29" s="27">
        <f t="shared" si="15"/>
        <v>0</v>
      </c>
      <c r="Y29" s="27">
        <f t="shared" si="15"/>
        <v>0</v>
      </c>
      <c r="Z29" s="27">
        <f t="shared" si="15"/>
        <v>0</v>
      </c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x14ac:dyDescent="0.2">
      <c r="A30" s="90"/>
      <c r="B30" s="91"/>
      <c r="C30" s="92"/>
      <c r="D30" s="26"/>
      <c r="E30" s="26"/>
      <c r="F30" s="26"/>
      <c r="G30" s="26"/>
      <c r="H30" s="26"/>
      <c r="I30" s="26"/>
      <c r="J30" s="12"/>
      <c r="K30" s="12"/>
      <c r="L30" s="12"/>
      <c r="M30" s="35">
        <f t="shared" si="0"/>
        <v>0</v>
      </c>
      <c r="N30" s="35">
        <f t="shared" si="1"/>
        <v>0</v>
      </c>
      <c r="O30" s="35">
        <f t="shared" si="2"/>
        <v>0</v>
      </c>
      <c r="P30" s="86"/>
      <c r="Q30" s="87"/>
      <c r="R30" s="26"/>
      <c r="S30" s="26"/>
      <c r="T30" s="26"/>
      <c r="U30" s="12"/>
      <c r="V30" s="12"/>
      <c r="W30" s="12"/>
      <c r="X30" s="12"/>
      <c r="Y30" s="12"/>
      <c r="Z30" s="12"/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s="19" customFormat="1" ht="32.25" customHeight="1" x14ac:dyDescent="0.2">
      <c r="A31" s="83" t="s">
        <v>9</v>
      </c>
      <c r="B31" s="85"/>
      <c r="C31" s="84"/>
      <c r="D31" s="27">
        <f t="shared" ref="D31:L31" si="16">D26+D29</f>
        <v>10000</v>
      </c>
      <c r="E31" s="27">
        <f t="shared" si="16"/>
        <v>21434</v>
      </c>
      <c r="F31" s="27">
        <f t="shared" si="16"/>
        <v>21434</v>
      </c>
      <c r="G31" s="27">
        <f t="shared" si="16"/>
        <v>5000</v>
      </c>
      <c r="H31" s="27">
        <f t="shared" si="16"/>
        <v>5000</v>
      </c>
      <c r="I31" s="27">
        <f t="shared" si="16"/>
        <v>6332</v>
      </c>
      <c r="J31" s="27">
        <f t="shared" si="16"/>
        <v>0</v>
      </c>
      <c r="K31" s="27">
        <f t="shared" si="16"/>
        <v>0</v>
      </c>
      <c r="L31" s="27">
        <f t="shared" si="16"/>
        <v>0</v>
      </c>
      <c r="M31" s="35">
        <f t="shared" si="0"/>
        <v>15000</v>
      </c>
      <c r="N31" s="35">
        <f t="shared" si="1"/>
        <v>26434</v>
      </c>
      <c r="O31" s="35">
        <f t="shared" si="2"/>
        <v>27766</v>
      </c>
      <c r="P31" s="83" t="s">
        <v>11</v>
      </c>
      <c r="Q31" s="84"/>
      <c r="R31" s="27">
        <f t="shared" ref="R31:Z31" si="17">R26+R29</f>
        <v>15000</v>
      </c>
      <c r="S31" s="27">
        <f t="shared" si="17"/>
        <v>19434</v>
      </c>
      <c r="T31" s="27">
        <f t="shared" si="17"/>
        <v>12963</v>
      </c>
      <c r="U31" s="27">
        <f t="shared" si="17"/>
        <v>0</v>
      </c>
      <c r="V31" s="27">
        <f t="shared" si="17"/>
        <v>0</v>
      </c>
      <c r="W31" s="27">
        <f t="shared" si="17"/>
        <v>0</v>
      </c>
      <c r="X31" s="27">
        <f t="shared" si="17"/>
        <v>0</v>
      </c>
      <c r="Y31" s="27">
        <f t="shared" si="17"/>
        <v>0</v>
      </c>
      <c r="Z31" s="27">
        <f t="shared" si="17"/>
        <v>0</v>
      </c>
      <c r="AA31" s="35">
        <f t="shared" si="3"/>
        <v>15000</v>
      </c>
      <c r="AB31" s="35">
        <f t="shared" si="4"/>
        <v>19434</v>
      </c>
      <c r="AC31" s="35">
        <f t="shared" si="5"/>
        <v>12963</v>
      </c>
    </row>
    <row r="32" spans="1:29" ht="24.75" customHeight="1" x14ac:dyDescent="0.2">
      <c r="A32" s="79" t="s">
        <v>13</v>
      </c>
      <c r="B32" s="80"/>
      <c r="C32" s="81"/>
      <c r="D32" s="27">
        <f t="shared" ref="D32:L32" si="18">D15+D26</f>
        <v>318600</v>
      </c>
      <c r="E32" s="27">
        <f t="shared" si="18"/>
        <v>687833</v>
      </c>
      <c r="F32" s="27">
        <f t="shared" si="18"/>
        <v>687833</v>
      </c>
      <c r="G32" s="27">
        <f t="shared" si="18"/>
        <v>35400</v>
      </c>
      <c r="H32" s="27">
        <f t="shared" si="18"/>
        <v>50693</v>
      </c>
      <c r="I32" s="27">
        <f t="shared" si="18"/>
        <v>51516</v>
      </c>
      <c r="J32" s="27">
        <f t="shared" si="18"/>
        <v>0</v>
      </c>
      <c r="K32" s="27">
        <f t="shared" si="18"/>
        <v>30577</v>
      </c>
      <c r="L32" s="27">
        <f t="shared" si="18"/>
        <v>30746</v>
      </c>
      <c r="M32" s="35">
        <f t="shared" si="0"/>
        <v>354000</v>
      </c>
      <c r="N32" s="35">
        <f t="shared" si="1"/>
        <v>769103</v>
      </c>
      <c r="O32" s="35">
        <f t="shared" si="2"/>
        <v>770095</v>
      </c>
      <c r="P32" s="79" t="s">
        <v>15</v>
      </c>
      <c r="Q32" s="81"/>
      <c r="R32" s="27">
        <f t="shared" ref="R32:Z32" si="19">R15+R26</f>
        <v>438000</v>
      </c>
      <c r="S32" s="27">
        <f t="shared" si="19"/>
        <v>841635</v>
      </c>
      <c r="T32" s="27">
        <f t="shared" si="19"/>
        <v>375405</v>
      </c>
      <c r="U32" s="27">
        <f t="shared" si="19"/>
        <v>16000</v>
      </c>
      <c r="V32" s="27">
        <f t="shared" si="19"/>
        <v>16649</v>
      </c>
      <c r="W32" s="27">
        <f t="shared" si="19"/>
        <v>6606</v>
      </c>
      <c r="X32" s="27">
        <f t="shared" si="19"/>
        <v>0</v>
      </c>
      <c r="Y32" s="27">
        <f t="shared" si="19"/>
        <v>30577</v>
      </c>
      <c r="Z32" s="27">
        <f t="shared" si="19"/>
        <v>15577</v>
      </c>
      <c r="AA32" s="35">
        <f t="shared" si="3"/>
        <v>454000</v>
      </c>
      <c r="AB32" s="35">
        <f t="shared" si="4"/>
        <v>888861</v>
      </c>
      <c r="AC32" s="35">
        <f t="shared" si="5"/>
        <v>397588</v>
      </c>
    </row>
    <row r="33" spans="1:29" s="19" customFormat="1" ht="24" customHeight="1" x14ac:dyDescent="0.2">
      <c r="A33" s="79" t="s">
        <v>12</v>
      </c>
      <c r="B33" s="80"/>
      <c r="C33" s="81"/>
      <c r="D33" s="27">
        <f t="shared" ref="D33:L33" si="20">D21+D31</f>
        <v>637742</v>
      </c>
      <c r="E33" s="27">
        <f t="shared" si="20"/>
        <v>1039457</v>
      </c>
      <c r="F33" s="27">
        <f t="shared" si="20"/>
        <v>1017533</v>
      </c>
      <c r="G33" s="27">
        <f t="shared" si="20"/>
        <v>35400</v>
      </c>
      <c r="H33" s="27">
        <f t="shared" si="20"/>
        <v>50693</v>
      </c>
      <c r="I33" s="27">
        <f t="shared" si="20"/>
        <v>51516</v>
      </c>
      <c r="J33" s="27">
        <f t="shared" si="20"/>
        <v>0</v>
      </c>
      <c r="K33" s="27">
        <f t="shared" si="20"/>
        <v>30577</v>
      </c>
      <c r="L33" s="27">
        <f t="shared" si="20"/>
        <v>30746</v>
      </c>
      <c r="M33" s="35">
        <f t="shared" si="0"/>
        <v>673142</v>
      </c>
      <c r="N33" s="35">
        <f t="shared" si="1"/>
        <v>1120727</v>
      </c>
      <c r="O33" s="35">
        <f t="shared" si="2"/>
        <v>1099795</v>
      </c>
      <c r="P33" s="20" t="s">
        <v>14</v>
      </c>
      <c r="Q33" s="20"/>
      <c r="R33" s="27">
        <f t="shared" ref="R33:Z33" si="21">R21+R31</f>
        <v>657142</v>
      </c>
      <c r="S33" s="27">
        <f t="shared" si="21"/>
        <v>1073501</v>
      </c>
      <c r="T33" s="27">
        <f t="shared" si="21"/>
        <v>572623</v>
      </c>
      <c r="U33" s="27">
        <f t="shared" si="21"/>
        <v>16000</v>
      </c>
      <c r="V33" s="27">
        <f t="shared" si="21"/>
        <v>16649</v>
      </c>
      <c r="W33" s="27">
        <f t="shared" si="21"/>
        <v>6606</v>
      </c>
      <c r="X33" s="27">
        <f t="shared" si="21"/>
        <v>0</v>
      </c>
      <c r="Y33" s="27">
        <f t="shared" si="21"/>
        <v>30577</v>
      </c>
      <c r="Z33" s="27">
        <f t="shared" si="21"/>
        <v>15577</v>
      </c>
      <c r="AA33" s="35">
        <f t="shared" si="3"/>
        <v>673142</v>
      </c>
      <c r="AB33" s="35">
        <f t="shared" si="4"/>
        <v>1120727</v>
      </c>
      <c r="AC33" s="35">
        <f t="shared" si="5"/>
        <v>594806</v>
      </c>
    </row>
    <row r="37" spans="1:29" x14ac:dyDescent="0.2">
      <c r="Q37" s="13"/>
      <c r="R37" s="14"/>
      <c r="S37" s="14"/>
      <c r="T37" s="14"/>
      <c r="U37" s="15"/>
      <c r="V37" s="15"/>
      <c r="W37" s="15"/>
      <c r="X37" s="15"/>
      <c r="Y37" s="15"/>
      <c r="Z37" s="15"/>
    </row>
  </sheetData>
  <mergeCells count="62">
    <mergeCell ref="A28:C28"/>
    <mergeCell ref="P30:Q30"/>
    <mergeCell ref="P28:Q28"/>
    <mergeCell ref="A30:C30"/>
    <mergeCell ref="P5:AC5"/>
    <mergeCell ref="A5:O5"/>
    <mergeCell ref="G6:I6"/>
    <mergeCell ref="D6:F6"/>
    <mergeCell ref="R6:T6"/>
    <mergeCell ref="U6:W6"/>
    <mergeCell ref="X6:Z6"/>
    <mergeCell ref="AA6:AC6"/>
    <mergeCell ref="M6:O6"/>
    <mergeCell ref="J6:L6"/>
    <mergeCell ref="P16:Q16"/>
    <mergeCell ref="A17:C17"/>
    <mergeCell ref="P6:Q7"/>
    <mergeCell ref="P8:Q8"/>
    <mergeCell ref="A8:C8"/>
    <mergeCell ref="A33:C33"/>
    <mergeCell ref="A25:C25"/>
    <mergeCell ref="A29:C29"/>
    <mergeCell ref="P26:Q26"/>
    <mergeCell ref="P32:Q32"/>
    <mergeCell ref="P31:Q31"/>
    <mergeCell ref="A26:C26"/>
    <mergeCell ref="A27:C27"/>
    <mergeCell ref="A32:C32"/>
    <mergeCell ref="P25:Q25"/>
    <mergeCell ref="A31:C31"/>
    <mergeCell ref="P27:Q27"/>
    <mergeCell ref="P29:Q29"/>
    <mergeCell ref="P24:Q24"/>
    <mergeCell ref="P19:Q19"/>
    <mergeCell ref="P14:Q14"/>
    <mergeCell ref="A19:C19"/>
    <mergeCell ref="P15:Q15"/>
    <mergeCell ref="A18:C18"/>
    <mergeCell ref="P18:Q18"/>
    <mergeCell ref="A14:C14"/>
    <mergeCell ref="A15:C15"/>
    <mergeCell ref="A24:C24"/>
    <mergeCell ref="A20:C20"/>
    <mergeCell ref="P20:Q20"/>
    <mergeCell ref="A23:C23"/>
    <mergeCell ref="A22:C22"/>
    <mergeCell ref="W1:AC1"/>
    <mergeCell ref="P12:Q12"/>
    <mergeCell ref="A12:C12"/>
    <mergeCell ref="A16:C16"/>
    <mergeCell ref="P17:Q17"/>
    <mergeCell ref="P13:Q13"/>
    <mergeCell ref="A13:C13"/>
    <mergeCell ref="P10:Q10"/>
    <mergeCell ref="A10:C10"/>
    <mergeCell ref="A11:C11"/>
    <mergeCell ref="P9:Q9"/>
    <mergeCell ref="P11:Q11"/>
    <mergeCell ref="A9:C9"/>
    <mergeCell ref="A2:AA2"/>
    <mergeCell ref="A3:AA3"/>
    <mergeCell ref="A6:C7"/>
  </mergeCells>
  <phoneticPr fontId="0" type="noConversion"/>
  <printOptions horizontalCentered="1"/>
  <pageMargins left="0.59055118110236227" right="0.43307086614173229" top="0.35433070866141736" bottom="0.27559055118110237" header="0.43307086614173229" footer="0.51181102362204722"/>
  <pageSetup paperSize="8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2017-04-20T18:34:56Z</cp:lastPrinted>
  <dcterms:created xsi:type="dcterms:W3CDTF">2012-02-10T12:31:57Z</dcterms:created>
  <dcterms:modified xsi:type="dcterms:W3CDTF">2017-05-03T10:40:44Z</dcterms:modified>
</cp:coreProperties>
</file>