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3.25\költségvetési rendelet mód\"/>
    </mc:Choice>
  </mc:AlternateContent>
  <bookViews>
    <workbookView xWindow="0" yWindow="0" windowWidth="20490" windowHeight="7755"/>
  </bookViews>
  <sheets>
    <sheet name="21.m. Saját többéve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10" i="1"/>
  <c r="C16" i="1"/>
  <c r="G16" i="1" s="1"/>
  <c r="F29" i="1" l="1"/>
  <c r="E29" i="1"/>
  <c r="D29" i="1"/>
  <c r="C29" i="1"/>
  <c r="G28" i="1"/>
  <c r="G27" i="1"/>
  <c r="G26" i="1"/>
  <c r="G25" i="1"/>
  <c r="G24" i="1"/>
  <c r="G23" i="1"/>
  <c r="G29" i="1" s="1"/>
  <c r="C14" i="1"/>
  <c r="D13" i="1"/>
  <c r="G12" i="1"/>
  <c r="F14" i="1" s="1"/>
  <c r="D10" i="1" l="1"/>
  <c r="D20" i="1" s="1"/>
  <c r="D30" i="1" s="1"/>
  <c r="E13" i="1"/>
  <c r="D14" i="1"/>
  <c r="C15" i="1"/>
  <c r="G15" i="1" s="1"/>
  <c r="F13" i="1"/>
  <c r="F10" i="1" s="1"/>
  <c r="F20" i="1" s="1"/>
  <c r="F30" i="1" s="1"/>
  <c r="E14" i="1"/>
  <c r="G14" i="1" s="1"/>
  <c r="C13" i="1"/>
  <c r="E10" i="1" l="1"/>
  <c r="E30" i="1" s="1"/>
  <c r="G13" i="1"/>
  <c r="C10" i="1"/>
  <c r="C20" i="1" l="1"/>
  <c r="C30" i="1" s="1"/>
  <c r="G20" i="1"/>
  <c r="G30" i="1" s="1"/>
</calcChain>
</file>

<file path=xl/sharedStrings.xml><?xml version="1.0" encoding="utf-8"?>
<sst xmlns="http://schemas.openxmlformats.org/spreadsheetml/2006/main" count="35" uniqueCount="35">
  <si>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</si>
  <si>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</si>
  <si>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</si>
  <si>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</si>
  <si>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2019.</t>
  </si>
  <si>
    <t>2020.</t>
  </si>
  <si>
    <t>2021.</t>
  </si>
  <si>
    <t>2022.</t>
  </si>
  <si>
    <t>Összesen</t>
  </si>
  <si>
    <t>A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</si>
  <si>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</si>
  <si>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</si>
  <si>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</si>
  <si>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</si>
  <si>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</si>
  <si>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</si>
  <si>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</si>
  <si>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tőke</t>
  </si>
  <si>
    <t>kamat évi 2,5 %</t>
  </si>
  <si>
    <t>kezelési ktg évi 0,50 %</t>
  </si>
  <si>
    <t>rendelkezésre tartási járulék évi 0,50 %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</si>
  <si>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</si>
  <si>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</si>
  <si>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</si>
  <si>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</si>
  <si>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</si>
  <si>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</si>
  <si>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</si>
  <si>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</si>
  <si>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</si>
  <si>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</si>
  <si>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</si>
  <si>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</si>
  <si>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szerződéskötési díj egyszeri 0,20 %</t>
  </si>
  <si>
    <t>1. sz. melléklet a 4/2019. (III.26)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</si>
</sst>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3" fontId="10" fillId="0" borderId="4" xfId="1" applyNumberFormat="1" applyFont="1" applyBorder="1"/>
    <xf numFmtId="0" fontId="10" fillId="0" borderId="1" xfId="1" applyFont="1" applyBorder="1" applyAlignment="1">
      <alignment horizontal="right"/>
    </xf>
    <xf numFmtId="0" fontId="10" fillId="0" borderId="4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 wrapText="1"/>
    </xf>
    <xf numFmtId="3" fontId="9" fillId="0" borderId="4" xfId="1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3" fontId="9" fillId="0" borderId="4" xfId="1" applyNumberFormat="1" applyFont="1" applyBorder="1"/>
    <xf numFmtId="9" fontId="4" fillId="2" borderId="1" xfId="1" applyNumberFormat="1" applyFont="1" applyFill="1" applyBorder="1"/>
    <xf numFmtId="9" fontId="4" fillId="0" borderId="4" xfId="1" applyNumberFormat="1" applyFont="1" applyBorder="1"/>
    <xf numFmtId="3" fontId="10" fillId="0" borderId="1" xfId="1" applyNumberFormat="1" applyFont="1" applyBorder="1" applyAlignment="1">
      <alignment horizontal="left" vertical="center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9" fillId="0" borderId="1" xfId="1" applyNumberFormat="1" applyFont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left" vertical="center"/>
    </xf>
    <xf numFmtId="3" fontId="9" fillId="0" borderId="3" xfId="1" applyNumberFormat="1" applyFont="1" applyBorder="1" applyAlignment="1">
      <alignment horizontal="left" vertical="center" wrapText="1"/>
    </xf>
    <xf numFmtId="3" fontId="9" fillId="0" borderId="6" xfId="1" applyNumberFormat="1" applyFont="1" applyBorder="1" applyAlignment="1">
      <alignment horizontal="left" vertical="center" wrapText="1"/>
    </xf>
    <xf numFmtId="3" fontId="4" fillId="0" borderId="0" xfId="1" applyNumberFormat="1" applyFont="1" applyAlignment="1">
      <alignment horizontal="center"/>
    </xf>
    <xf numFmtId="3" fontId="7" fillId="0" borderId="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left" vertical="center" wrapText="1"/>
    </xf>
  </cellXfs>
  <cellStyles count="2">
    <cellStyle name="Normál" xfId="0" builtinId="0"/>
    <cellStyle name="Normál_Költségvetés 2012. stabilitás, beruház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H10" sqref="H10"/>
    </sheetView>
  </sheetViews>
  <sheetFormatPr defaultColWidth="9.140625" defaultRowHeight="15" x14ac:dyDescent="0.25"/>
  <cols>
    <col min="1" max="1" width="10.42578125" style="2" customWidth="1"/>
    <col min="2" max="2" width="32" style="2" customWidth="1"/>
    <col min="3" max="3" width="11.28515625" style="2" customWidth="1"/>
    <col min="4" max="6" width="10.42578125" style="2" bestFit="1" customWidth="1"/>
    <col min="7" max="7" width="11.42578125" style="2" bestFit="1" customWidth="1"/>
    <col min="8" max="8" width="33.28515625" style="2" customWidth="1"/>
    <col min="9" max="16384" width="9.140625" style="2"/>
  </cols>
  <sheetData>
    <row r="1" spans="1:8" x14ac:dyDescent="0.25">
      <c r="A1" s="1" t="s">
        <v>34</v>
      </c>
    </row>
    <row r="3" spans="1:8" ht="15.75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</row>
    <row r="4" spans="1:8" ht="15" customHeight="1" x14ac:dyDescent="0.25">
      <c r="A4" s="37" t="s">
        <v>1</v>
      </c>
      <c r="B4" s="37"/>
      <c r="C4" s="37"/>
      <c r="D4" s="37"/>
      <c r="E4" s="37"/>
      <c r="F4" s="37"/>
      <c r="G4" s="37"/>
      <c r="H4" s="37"/>
    </row>
    <row r="5" spans="1:8" ht="15" customHeight="1" x14ac:dyDescent="0.25">
      <c r="A5" s="3"/>
      <c r="B5" s="3"/>
      <c r="C5" s="3"/>
      <c r="D5" s="3"/>
      <c r="E5" s="3"/>
      <c r="F5" s="3"/>
      <c r="G5" s="3"/>
      <c r="H5" s="3"/>
    </row>
    <row r="6" spans="1:8" ht="18.75" x14ac:dyDescent="0.3">
      <c r="A6" s="4"/>
      <c r="B6" s="4"/>
      <c r="C6" s="4"/>
      <c r="D6" s="4"/>
      <c r="E6" s="4"/>
      <c r="F6" s="4"/>
      <c r="G6" s="5" t="s">
        <v>2</v>
      </c>
    </row>
    <row r="7" spans="1:8" ht="15" customHeight="1" x14ac:dyDescent="0.25">
      <c r="A7" s="38" t="s">
        <v>3</v>
      </c>
      <c r="B7" s="38"/>
      <c r="C7" s="39" t="s">
        <v>4</v>
      </c>
      <c r="D7" s="39" t="s">
        <v>5</v>
      </c>
      <c r="E7" s="39" t="s">
        <v>6</v>
      </c>
      <c r="F7" s="41" t="s">
        <v>7</v>
      </c>
      <c r="G7" s="42" t="s">
        <v>8</v>
      </c>
      <c r="H7" s="43"/>
    </row>
    <row r="8" spans="1:8" ht="21" customHeight="1" x14ac:dyDescent="0.25">
      <c r="A8" s="38"/>
      <c r="B8" s="38"/>
      <c r="C8" s="40"/>
      <c r="D8" s="40"/>
      <c r="E8" s="40"/>
      <c r="F8" s="41"/>
      <c r="G8" s="42"/>
      <c r="H8" s="43"/>
    </row>
    <row r="9" spans="1:8" ht="15" customHeight="1" x14ac:dyDescent="0.25">
      <c r="A9" s="44" t="s">
        <v>9</v>
      </c>
      <c r="B9" s="45"/>
      <c r="C9" s="9" t="s">
        <v>10</v>
      </c>
      <c r="D9" s="6" t="s">
        <v>11</v>
      </c>
      <c r="E9" s="6" t="s">
        <v>12</v>
      </c>
      <c r="F9" s="6" t="s">
        <v>13</v>
      </c>
      <c r="G9" s="7" t="s">
        <v>14</v>
      </c>
      <c r="H9" s="8"/>
    </row>
    <row r="10" spans="1:8" ht="30" customHeight="1" x14ac:dyDescent="0.25">
      <c r="A10" s="46" t="s">
        <v>15</v>
      </c>
      <c r="B10" s="46"/>
      <c r="C10" s="10">
        <f t="shared" ref="C10" si="0">SUM(C11:C19)</f>
        <v>2575000</v>
      </c>
      <c r="D10" s="10">
        <f>SUM(D11:D19)</f>
        <v>4054200</v>
      </c>
      <c r="E10" s="10">
        <f>SUM(E11:E19)</f>
        <v>3942600</v>
      </c>
      <c r="F10" s="10">
        <f>SUM(F11:F19)</f>
        <v>3811000</v>
      </c>
      <c r="G10" s="11">
        <f>SUM(C10:F10)</f>
        <v>14382800</v>
      </c>
      <c r="H10" s="12"/>
    </row>
    <row r="11" spans="1:8" ht="15" customHeight="1" x14ac:dyDescent="0.25">
      <c r="A11" s="29" t="s">
        <v>16</v>
      </c>
      <c r="B11" s="30"/>
      <c r="C11" s="10">
        <v>0</v>
      </c>
      <c r="D11" s="10"/>
      <c r="E11" s="10"/>
      <c r="F11" s="10"/>
      <c r="G11" s="15">
        <v>0</v>
      </c>
      <c r="H11" s="16"/>
    </row>
    <row r="12" spans="1:8" ht="15" customHeight="1" x14ac:dyDescent="0.25">
      <c r="A12" s="13"/>
      <c r="B12" s="14" t="s">
        <v>17</v>
      </c>
      <c r="C12" s="10">
        <v>1860000</v>
      </c>
      <c r="D12" s="10">
        <v>3720000</v>
      </c>
      <c r="E12" s="10">
        <v>3720000</v>
      </c>
      <c r="F12" s="10">
        <v>3700000</v>
      </c>
      <c r="G12" s="15">
        <f>SUM(C12:F12)</f>
        <v>13000000</v>
      </c>
      <c r="H12" s="16"/>
    </row>
    <row r="13" spans="1:8" ht="15" customHeight="1" x14ac:dyDescent="0.25">
      <c r="A13" s="13"/>
      <c r="B13" s="14" t="s">
        <v>18</v>
      </c>
      <c r="C13" s="10">
        <f>G12*0.025</f>
        <v>325000</v>
      </c>
      <c r="D13" s="10">
        <f>(G12-C12)*0.025</f>
        <v>278500</v>
      </c>
      <c r="E13" s="10">
        <f>(G12-C12-D12)*0.025</f>
        <v>185500</v>
      </c>
      <c r="F13" s="10">
        <f>(G12-C12-D12-E12)*0.025</f>
        <v>92500</v>
      </c>
      <c r="G13" s="15">
        <f>SUM(C13:F13)</f>
        <v>881500</v>
      </c>
      <c r="H13" s="16"/>
    </row>
    <row r="14" spans="1:8" ht="27.75" customHeight="1" x14ac:dyDescent="0.25">
      <c r="A14" s="13"/>
      <c r="B14" s="14" t="s">
        <v>19</v>
      </c>
      <c r="C14" s="10">
        <f>G12*0.005</f>
        <v>65000</v>
      </c>
      <c r="D14" s="10">
        <f>(G12-C12)*0.005</f>
        <v>55700</v>
      </c>
      <c r="E14" s="10">
        <f>(G12-C12-D12)*0.005</f>
        <v>37100</v>
      </c>
      <c r="F14" s="10">
        <f>(G12-C12-D12-E12)*0.005</f>
        <v>18500</v>
      </c>
      <c r="G14" s="15">
        <f>SUM(C14:F14)</f>
        <v>176300</v>
      </c>
      <c r="H14" s="16"/>
    </row>
    <row r="15" spans="1:8" ht="15" customHeight="1" x14ac:dyDescent="0.25">
      <c r="A15" s="13"/>
      <c r="B15" s="14" t="s">
        <v>20</v>
      </c>
      <c r="C15" s="10">
        <f>G12*0.005</f>
        <v>65000</v>
      </c>
      <c r="D15" s="10"/>
      <c r="E15" s="10"/>
      <c r="F15" s="10"/>
      <c r="G15" s="15">
        <f>SUM(C15:F15)</f>
        <v>65000</v>
      </c>
      <c r="H15" s="16"/>
    </row>
    <row r="16" spans="1:8" ht="15" customHeight="1" x14ac:dyDescent="0.25">
      <c r="A16" s="13"/>
      <c r="B16" s="14" t="s">
        <v>33</v>
      </c>
      <c r="C16" s="10">
        <f>G12*0.02</f>
        <v>260000</v>
      </c>
      <c r="D16" s="10"/>
      <c r="E16" s="10"/>
      <c r="F16" s="10"/>
      <c r="G16" s="15">
        <f>SUM(C16:F16)</f>
        <v>260000</v>
      </c>
      <c r="H16" s="16"/>
    </row>
    <row r="17" spans="1:8" ht="15" customHeight="1" x14ac:dyDescent="0.25">
      <c r="A17" s="13"/>
      <c r="B17" s="14"/>
      <c r="C17" s="10"/>
      <c r="D17" s="10"/>
      <c r="E17" s="10"/>
      <c r="F17" s="10"/>
      <c r="G17" s="15"/>
      <c r="H17" s="16"/>
    </row>
    <row r="18" spans="1:8" ht="15" customHeight="1" x14ac:dyDescent="0.25">
      <c r="A18" s="29" t="s">
        <v>21</v>
      </c>
      <c r="B18" s="30"/>
      <c r="C18" s="15"/>
      <c r="D18" s="15"/>
      <c r="E18" s="15"/>
      <c r="F18" s="15"/>
      <c r="G18" s="15"/>
      <c r="H18" s="17"/>
    </row>
    <row r="19" spans="1:8" ht="15" customHeight="1" x14ac:dyDescent="0.25">
      <c r="A19" s="29" t="s">
        <v>22</v>
      </c>
      <c r="B19" s="30"/>
      <c r="C19" s="10"/>
      <c r="D19" s="18"/>
      <c r="E19" s="18"/>
      <c r="F19" s="18"/>
      <c r="G19" s="18"/>
      <c r="H19" s="19"/>
    </row>
    <row r="20" spans="1:8" ht="23.25" customHeight="1" x14ac:dyDescent="0.25">
      <c r="A20" s="35" t="s">
        <v>23</v>
      </c>
      <c r="B20" s="36"/>
      <c r="C20" s="20">
        <f>C10</f>
        <v>2575000</v>
      </c>
      <c r="D20" s="20">
        <f>D10</f>
        <v>4054200</v>
      </c>
      <c r="E20" s="20">
        <f>E10</f>
        <v>3942600</v>
      </c>
      <c r="F20" s="20">
        <f>F10</f>
        <v>3811000</v>
      </c>
      <c r="G20" s="20">
        <f t="shared" ref="G20" si="1">G10</f>
        <v>14382800</v>
      </c>
      <c r="H20" s="21"/>
    </row>
    <row r="21" spans="1:8" x14ac:dyDescent="0.25">
      <c r="A21" s="33"/>
      <c r="B21" s="33"/>
      <c r="C21" s="15"/>
      <c r="D21" s="15"/>
      <c r="E21" s="15"/>
      <c r="F21" s="15"/>
      <c r="G21" s="15"/>
      <c r="H21" s="17"/>
    </row>
    <row r="22" spans="1:8" x14ac:dyDescent="0.25">
      <c r="A22" s="34" t="s">
        <v>24</v>
      </c>
      <c r="B22" s="34"/>
      <c r="C22" s="15"/>
      <c r="D22" s="15"/>
      <c r="E22" s="15"/>
      <c r="F22" s="15"/>
      <c r="G22" s="15"/>
      <c r="H22" s="17"/>
    </row>
    <row r="23" spans="1:8" x14ac:dyDescent="0.25">
      <c r="A23" s="28" t="s">
        <v>25</v>
      </c>
      <c r="B23" s="28"/>
      <c r="C23" s="15">
        <v>25000000</v>
      </c>
      <c r="D23" s="15">
        <v>25000000</v>
      </c>
      <c r="E23" s="15">
        <v>25000000</v>
      </c>
      <c r="F23" s="22">
        <v>25000000</v>
      </c>
      <c r="G23" s="15">
        <f>SUM(C23:F23)</f>
        <v>100000000</v>
      </c>
      <c r="H23" s="16"/>
    </row>
    <row r="24" spans="1:8" x14ac:dyDescent="0.25">
      <c r="A24" s="28" t="s">
        <v>26</v>
      </c>
      <c r="B24" s="28"/>
      <c r="C24" s="15">
        <v>6000000</v>
      </c>
      <c r="D24" s="15">
        <v>6000000</v>
      </c>
      <c r="E24" s="15">
        <v>6000000</v>
      </c>
      <c r="F24" s="22">
        <v>6000000</v>
      </c>
      <c r="G24" s="15">
        <f>SUM(C24:F24)</f>
        <v>24000000</v>
      </c>
      <c r="H24" s="16"/>
    </row>
    <row r="25" spans="1:8" x14ac:dyDescent="0.25">
      <c r="A25" s="28" t="s">
        <v>27</v>
      </c>
      <c r="B25" s="28"/>
      <c r="C25" s="15"/>
      <c r="D25" s="15"/>
      <c r="E25" s="15"/>
      <c r="F25" s="23"/>
      <c r="G25" s="15">
        <f>SUM(C25:F25)</f>
        <v>0</v>
      </c>
      <c r="H25" s="16"/>
    </row>
    <row r="26" spans="1:8" x14ac:dyDescent="0.25">
      <c r="A26" s="28" t="s">
        <v>28</v>
      </c>
      <c r="B26" s="28"/>
      <c r="C26" s="15">
        <v>0</v>
      </c>
      <c r="D26" s="15">
        <v>0</v>
      </c>
      <c r="E26" s="15">
        <v>0</v>
      </c>
      <c r="F26" s="23">
        <v>0</v>
      </c>
      <c r="G26" s="15">
        <f>SUM(C26:F26)</f>
        <v>0</v>
      </c>
      <c r="H26" s="16"/>
    </row>
    <row r="27" spans="1:8" x14ac:dyDescent="0.25">
      <c r="A27" s="28" t="s">
        <v>29</v>
      </c>
      <c r="B27" s="28"/>
      <c r="C27" s="15"/>
      <c r="D27" s="15"/>
      <c r="E27" s="15"/>
      <c r="F27" s="15"/>
      <c r="G27" s="15">
        <f t="shared" ref="G27:G28" si="2">SUM(C27:F27)</f>
        <v>0</v>
      </c>
      <c r="H27" s="16"/>
    </row>
    <row r="28" spans="1:8" x14ac:dyDescent="0.25">
      <c r="A28" s="29" t="s">
        <v>30</v>
      </c>
      <c r="B28" s="30"/>
      <c r="C28" s="10"/>
      <c r="D28" s="10"/>
      <c r="E28" s="10"/>
      <c r="F28" s="10"/>
      <c r="G28" s="15">
        <f t="shared" si="2"/>
        <v>0</v>
      </c>
      <c r="H28" s="16"/>
    </row>
    <row r="29" spans="1:8" x14ac:dyDescent="0.25">
      <c r="A29" s="31" t="s">
        <v>31</v>
      </c>
      <c r="B29" s="31"/>
      <c r="C29" s="24">
        <f>SUM(C23:C28)</f>
        <v>31000000</v>
      </c>
      <c r="D29" s="24">
        <f t="shared" ref="D29:F29" si="3">SUM(D23:D28)</f>
        <v>31000000</v>
      </c>
      <c r="E29" s="24">
        <f t="shared" si="3"/>
        <v>31000000</v>
      </c>
      <c r="F29" s="24">
        <f t="shared" si="3"/>
        <v>31000000</v>
      </c>
      <c r="G29" s="24">
        <f>SUM(G23:G28)</f>
        <v>124000000</v>
      </c>
      <c r="H29" s="25"/>
    </row>
    <row r="30" spans="1:8" x14ac:dyDescent="0.25">
      <c r="A30" s="32" t="s">
        <v>32</v>
      </c>
      <c r="B30" s="32"/>
      <c r="C30" s="26">
        <f>C20/C29</f>
        <v>8.3064516129032262E-2</v>
      </c>
      <c r="D30" s="26">
        <f t="shared" ref="D30:G30" si="4">D20/D29</f>
        <v>0.13078064516129032</v>
      </c>
      <c r="E30" s="26">
        <f t="shared" si="4"/>
        <v>0.12718064516129032</v>
      </c>
      <c r="F30" s="26">
        <f t="shared" si="4"/>
        <v>0.12293548387096774</v>
      </c>
      <c r="G30" s="26">
        <f t="shared" si="4"/>
        <v>0.11599032258064516</v>
      </c>
      <c r="H30" s="27"/>
    </row>
  </sheetData>
  <mergeCells count="25">
    <mergeCell ref="A20:B20"/>
    <mergeCell ref="A3:H3"/>
    <mergeCell ref="A4:H4"/>
    <mergeCell ref="A7:B8"/>
    <mergeCell ref="C7:C8"/>
    <mergeCell ref="D7:D8"/>
    <mergeCell ref="E7:E8"/>
    <mergeCell ref="F7:F8"/>
    <mergeCell ref="G7:G8"/>
    <mergeCell ref="H7:H8"/>
    <mergeCell ref="A9:B9"/>
    <mergeCell ref="A10:B10"/>
    <mergeCell ref="A11:B11"/>
    <mergeCell ref="A18:B18"/>
    <mergeCell ref="A19:B19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21.m. Saját többéves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Osku-01</dc:creator>
  <cp:lastModifiedBy>Iroda-3266</cp:lastModifiedBy>
  <cp:lastPrinted>2019-03-20T09:10:30Z</cp:lastPrinted>
  <dcterms:created xsi:type="dcterms:W3CDTF">2019-03-20T08:56:22Z</dcterms:created>
  <dcterms:modified xsi:type="dcterms:W3CDTF">2019-03-25T07:16:43Z</dcterms:modified>
</cp:coreProperties>
</file>