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boross\Desktop\Bogi2\Testületi anyagok\Étkezési díj 2021.01.01\"/>
    </mc:Choice>
  </mc:AlternateContent>
  <bookViews>
    <workbookView xWindow="0" yWindow="0" windowWidth="21600" windowHeight="9735" activeTab="1"/>
  </bookViews>
  <sheets>
    <sheet name="1.sz.mell." sheetId="7" r:id="rId1"/>
    <sheet name="2. sz. mell. " sheetId="8" r:id="rId2"/>
    <sheet name="Munka1" sheetId="10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7" l="1"/>
  <c r="H47" i="7"/>
  <c r="H48" i="7"/>
  <c r="H49" i="7"/>
  <c r="H50" i="7"/>
  <c r="H51" i="7"/>
  <c r="F51" i="7" s="1"/>
  <c r="E51" i="7" s="1"/>
  <c r="H52" i="7"/>
  <c r="G52" i="7" s="1"/>
  <c r="H53" i="7"/>
  <c r="G53" i="7" s="1"/>
  <c r="H55" i="7"/>
  <c r="F55" i="7" s="1"/>
  <c r="E55" i="7" s="1"/>
  <c r="H56" i="7"/>
  <c r="G56" i="7" s="1"/>
  <c r="H46" i="7"/>
  <c r="F48" i="7"/>
  <c r="E48" i="7" s="1"/>
  <c r="G48" i="7"/>
  <c r="G51" i="7"/>
  <c r="G55" i="7"/>
  <c r="G46" i="7"/>
  <c r="E8" i="7"/>
  <c r="E9" i="7"/>
  <c r="E10" i="7"/>
  <c r="E11" i="7"/>
  <c r="E12" i="7"/>
  <c r="E15" i="7"/>
  <c r="E16" i="7"/>
  <c r="E17" i="7"/>
  <c r="E18" i="7"/>
  <c r="E19" i="7"/>
  <c r="E20" i="7"/>
  <c r="E21" i="7"/>
  <c r="E22" i="7"/>
  <c r="E24" i="7"/>
  <c r="E25" i="7"/>
  <c r="E26" i="7"/>
  <c r="E27" i="7"/>
  <c r="E28" i="7"/>
  <c r="E29" i="7"/>
  <c r="E30" i="7"/>
  <c r="E31" i="7"/>
  <c r="C46" i="7"/>
  <c r="C47" i="7"/>
  <c r="C48" i="7"/>
  <c r="C49" i="7"/>
  <c r="C50" i="7"/>
  <c r="C51" i="7"/>
  <c r="C52" i="7"/>
  <c r="C53" i="7"/>
  <c r="B53" i="7" s="1"/>
  <c r="C55" i="7"/>
  <c r="C56" i="7"/>
  <c r="B55" i="7"/>
  <c r="B56" i="7"/>
  <c r="D47" i="7"/>
  <c r="D48" i="7"/>
  <c r="D49" i="7"/>
  <c r="D50" i="7"/>
  <c r="D51" i="7"/>
  <c r="D52" i="7"/>
  <c r="D53" i="7"/>
  <c r="D55" i="7"/>
  <c r="D56" i="7"/>
  <c r="D46" i="7"/>
  <c r="B7" i="7"/>
  <c r="B9" i="7"/>
  <c r="B10" i="7"/>
  <c r="B11" i="7"/>
  <c r="B12" i="7"/>
  <c r="B15" i="7"/>
  <c r="B16" i="7"/>
  <c r="B17" i="7"/>
  <c r="B18" i="7"/>
  <c r="B19" i="7"/>
  <c r="B20" i="7"/>
  <c r="B21" i="7"/>
  <c r="B22" i="7"/>
  <c r="B24" i="7"/>
  <c r="B25" i="7"/>
  <c r="B26" i="7"/>
  <c r="B27" i="7"/>
  <c r="B28" i="7"/>
  <c r="B29" i="7"/>
  <c r="B30" i="7"/>
  <c r="B31" i="7"/>
  <c r="C8" i="7"/>
  <c r="C7" i="7"/>
  <c r="E6" i="7"/>
  <c r="G7" i="7"/>
  <c r="G8" i="7"/>
  <c r="F8" i="7" s="1"/>
  <c r="G9" i="7"/>
  <c r="G10" i="7"/>
  <c r="G11" i="7"/>
  <c r="G12" i="7"/>
  <c r="F12" i="7" s="1"/>
  <c r="G15" i="7"/>
  <c r="G16" i="7"/>
  <c r="F16" i="7" s="1"/>
  <c r="G17" i="7"/>
  <c r="G19" i="7"/>
  <c r="G20" i="7"/>
  <c r="F20" i="7" s="1"/>
  <c r="G21" i="7"/>
  <c r="G24" i="7"/>
  <c r="G25" i="7"/>
  <c r="G26" i="7"/>
  <c r="G27" i="7"/>
  <c r="G28" i="7"/>
  <c r="F28" i="7" s="1"/>
  <c r="G29" i="7"/>
  <c r="G30" i="7"/>
  <c r="G31" i="7"/>
  <c r="F7" i="7"/>
  <c r="F11" i="7"/>
  <c r="F17" i="7"/>
  <c r="F19" i="7"/>
  <c r="F21" i="7"/>
  <c r="F26" i="7"/>
  <c r="F27" i="7"/>
  <c r="F29" i="7"/>
  <c r="F30" i="7"/>
  <c r="F31" i="7"/>
  <c r="C12" i="7"/>
  <c r="C15" i="7"/>
  <c r="C17" i="7"/>
  <c r="C24" i="7"/>
  <c r="C25" i="7"/>
  <c r="C26" i="7"/>
  <c r="C29" i="7"/>
  <c r="B6" i="7"/>
  <c r="C6" i="7"/>
  <c r="F6" i="7"/>
  <c r="G6" i="7"/>
  <c r="H7" i="7"/>
  <c r="H8" i="7"/>
  <c r="H9" i="7"/>
  <c r="H10" i="7"/>
  <c r="H11" i="7"/>
  <c r="H12" i="7"/>
  <c r="H13" i="7"/>
  <c r="G13" i="7" s="1"/>
  <c r="H15" i="7"/>
  <c r="H16" i="7"/>
  <c r="H17" i="7"/>
  <c r="H18" i="7"/>
  <c r="G18" i="7" s="1"/>
  <c r="H19" i="7"/>
  <c r="H20" i="7"/>
  <c r="H21" i="7"/>
  <c r="H22" i="7"/>
  <c r="H24" i="7"/>
  <c r="H25" i="7"/>
  <c r="H26" i="7"/>
  <c r="H27" i="7"/>
  <c r="H28" i="7"/>
  <c r="H29" i="7"/>
  <c r="H30" i="7"/>
  <c r="H31" i="7"/>
  <c r="H6" i="7"/>
  <c r="D7" i="7"/>
  <c r="D8" i="7"/>
  <c r="D9" i="7"/>
  <c r="C9" i="7" s="1"/>
  <c r="D10" i="7"/>
  <c r="C10" i="7" s="1"/>
  <c r="D11" i="7"/>
  <c r="C11" i="7" s="1"/>
  <c r="D12" i="7"/>
  <c r="D13" i="7"/>
  <c r="B13" i="7" s="1"/>
  <c r="E13" i="7" s="1"/>
  <c r="D15" i="7"/>
  <c r="D16" i="7"/>
  <c r="D17" i="7"/>
  <c r="D18" i="7"/>
  <c r="C18" i="7" s="1"/>
  <c r="D19" i="7"/>
  <c r="C19" i="7" s="1"/>
  <c r="D20" i="7"/>
  <c r="C20" i="7" s="1"/>
  <c r="D21" i="7"/>
  <c r="C21" i="7" s="1"/>
  <c r="D22" i="7"/>
  <c r="C22" i="7" s="1"/>
  <c r="D24" i="7"/>
  <c r="D25" i="7"/>
  <c r="D26" i="7"/>
  <c r="D27" i="7"/>
  <c r="D28" i="7"/>
  <c r="D29" i="7"/>
  <c r="D30" i="7"/>
  <c r="C30" i="7" s="1"/>
  <c r="D31" i="7"/>
  <c r="C31" i="7" s="1"/>
  <c r="D6" i="7"/>
  <c r="E47" i="8"/>
  <c r="E48" i="8"/>
  <c r="E49" i="8"/>
  <c r="E50" i="8"/>
  <c r="E51" i="8"/>
  <c r="E52" i="8"/>
  <c r="E53" i="8"/>
  <c r="E55" i="8"/>
  <c r="E56" i="8"/>
  <c r="E46" i="8"/>
  <c r="C52" i="8"/>
  <c r="C46" i="8"/>
  <c r="C8" i="8"/>
  <c r="C12" i="8"/>
  <c r="C17" i="8"/>
  <c r="C26" i="8"/>
  <c r="C29" i="8"/>
  <c r="E7" i="8"/>
  <c r="E8" i="8"/>
  <c r="E9" i="8"/>
  <c r="E10" i="8"/>
  <c r="E11" i="8"/>
  <c r="E12" i="8"/>
  <c r="E15" i="8"/>
  <c r="E16" i="8"/>
  <c r="E17" i="8"/>
  <c r="E19" i="8"/>
  <c r="E20" i="8"/>
  <c r="E21" i="8"/>
  <c r="E24" i="8"/>
  <c r="E25" i="8"/>
  <c r="E26" i="8"/>
  <c r="E27" i="8"/>
  <c r="E28" i="8"/>
  <c r="E29" i="8"/>
  <c r="E30" i="8"/>
  <c r="E31" i="8"/>
  <c r="E6" i="8"/>
  <c r="C6" i="8"/>
  <c r="F53" i="7" l="1"/>
  <c r="E53" i="7" s="1"/>
  <c r="F56" i="7"/>
  <c r="E56" i="7" s="1"/>
  <c r="E52" i="7"/>
  <c r="G22" i="7"/>
  <c r="F22" i="7" s="1"/>
  <c r="F18" i="7"/>
  <c r="F13" i="7"/>
  <c r="D9" i="8" l="1"/>
  <c r="D13" i="8"/>
  <c r="D18" i="8"/>
  <c r="D22" i="8"/>
  <c r="D27" i="8"/>
  <c r="D31" i="8"/>
  <c r="B53" i="8"/>
  <c r="B49" i="8"/>
  <c r="B31" i="8"/>
  <c r="B27" i="8"/>
  <c r="B22" i="8"/>
  <c r="B18" i="8"/>
  <c r="B13" i="8"/>
  <c r="B9" i="8"/>
  <c r="D53" i="8"/>
  <c r="D49" i="8"/>
  <c r="B50" i="7" l="1"/>
  <c r="B46" i="7"/>
  <c r="B49" i="7"/>
  <c r="B52" i="7"/>
  <c r="B51" i="7"/>
  <c r="B48" i="7"/>
  <c r="B47" i="7"/>
  <c r="G49" i="7"/>
  <c r="G47" i="7"/>
  <c r="F49" i="7"/>
  <c r="E49" i="7" s="1"/>
  <c r="F47" i="7"/>
  <c r="E47" i="7" s="1"/>
  <c r="G50" i="7"/>
  <c r="F50" i="7" s="1"/>
</calcChain>
</file>

<file path=xl/sharedStrings.xml><?xml version="1.0" encoding="utf-8"?>
<sst xmlns="http://schemas.openxmlformats.org/spreadsheetml/2006/main" count="126" uniqueCount="36">
  <si>
    <t>Megnevezés</t>
  </si>
  <si>
    <t>Nyersanyagnorma</t>
  </si>
  <si>
    <t>Ft/adag</t>
  </si>
  <si>
    <t>Áfa 27 %</t>
  </si>
  <si>
    <t>Rezsi</t>
  </si>
  <si>
    <t>Eladási ár</t>
  </si>
  <si>
    <t>tízórai</t>
  </si>
  <si>
    <t xml:space="preserve">ebéd </t>
  </si>
  <si>
    <t>uzsonna</t>
  </si>
  <si>
    <t>Összesen</t>
  </si>
  <si>
    <t>tízórai diétás</t>
  </si>
  <si>
    <t>ebéd diétás</t>
  </si>
  <si>
    <t>uzsonna diétás</t>
  </si>
  <si>
    <t>ÓVODA</t>
  </si>
  <si>
    <t>ÁLT.ISK. alsó tagozat</t>
  </si>
  <si>
    <t>ebéd</t>
  </si>
  <si>
    <t>Diétás összesen</t>
  </si>
  <si>
    <t>ÁLT.ISK. felső tagozat</t>
  </si>
  <si>
    <t>br. Ft/adag</t>
  </si>
  <si>
    <t xml:space="preserve"> nettó</t>
  </si>
  <si>
    <t>nettó Ft/adag</t>
  </si>
  <si>
    <t>Gondozotti térítési dij Ft/adag</t>
  </si>
  <si>
    <t>KÖZÉPISK. Kollégium</t>
  </si>
  <si>
    <t>reggeli</t>
  </si>
  <si>
    <t>vacsora</t>
  </si>
  <si>
    <t>reggeli diétás</t>
  </si>
  <si>
    <t>vacsora diétás</t>
  </si>
  <si>
    <t>KÖZÉPISKOLA</t>
  </si>
  <si>
    <t>2020.01.01-től</t>
  </si>
  <si>
    <t>Bruttó eladási ár Ft/adag</t>
  </si>
  <si>
    <t>2. sz. melléklet</t>
  </si>
  <si>
    <t>Gondozotti térítési díjak és bruttó eladási árak összehasonlító kimutatása</t>
  </si>
  <si>
    <t>Gondozotti térítési díjak és eladási árak (ny.norma+rezsi+áfa) 2020.január 01-től</t>
  </si>
  <si>
    <t>Gondozotti térítési díjak és eladási árak (ny.norma+rezsi+áfa) 2021.január 01-től</t>
  </si>
  <si>
    <t>2021.01.01-től</t>
  </si>
  <si>
    <t>1.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</si>
</sst>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3" fontId="1" fillId="0" borderId="1" xfId="0" applyNumberFormat="1" applyFont="1" applyBorder="1"/>
    <xf numFmtId="3" fontId="0" fillId="2" borderId="1" xfId="0" applyNumberForma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1" xfId="0" applyNumberFormat="1" applyBorder="1"/>
    <xf numFmtId="1" fontId="1" fillId="0" borderId="1" xfId="0" applyNumberFormat="1" applyFont="1" applyBorder="1"/>
    <xf numFmtId="1" fontId="0" fillId="3" borderId="1" xfId="0" applyNumberFormat="1" applyFill="1" applyBorder="1"/>
    <xf numFmtId="1" fontId="1" fillId="3" borderId="1" xfId="0" applyNumberFormat="1" applyFont="1" applyFill="1" applyBorder="1"/>
    <xf numFmtId="1" fontId="0" fillId="2" borderId="1" xfId="0" applyNumberFormat="1" applyFill="1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1" fillId="0" borderId="6" xfId="0" applyFont="1" applyBorder="1" applyAlignment="1">
      <alignment horizontal="center" vertical="center" wrapText="1"/>
    </xf>
    <xf numFmtId="0" fontId="3" fillId="2" borderId="5" xfId="0" applyFont="1" applyFill="1" applyBorder="1"/>
    <xf numFmtId="0" fontId="0" fillId="2" borderId="6" xfId="0" applyFill="1" applyBorder="1"/>
    <xf numFmtId="0" fontId="0" fillId="0" borderId="5" xfId="0" applyBorder="1" applyAlignment="1">
      <alignment horizontal="right"/>
    </xf>
    <xf numFmtId="3" fontId="0" fillId="0" borderId="6" xfId="0" applyNumberFormat="1" applyBorder="1"/>
    <xf numFmtId="0" fontId="0" fillId="0" borderId="5" xfId="0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3" fontId="1" fillId="0" borderId="6" xfId="0" applyNumberFormat="1" applyFont="1" applyBorder="1"/>
    <xf numFmtId="3" fontId="0" fillId="2" borderId="6" xfId="0" applyNumberFormat="1" applyFill="1" applyBorder="1"/>
    <xf numFmtId="0" fontId="1" fillId="0" borderId="7" xfId="0" applyFont="1" applyBorder="1" applyAlignment="1">
      <alignment horizontal="left"/>
    </xf>
    <xf numFmtId="0" fontId="1" fillId="0" borderId="8" xfId="0" applyFont="1" applyBorder="1"/>
    <xf numFmtId="1" fontId="1" fillId="0" borderId="8" xfId="0" applyNumberFormat="1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0" fillId="0" borderId="7" xfId="0" applyFont="1" applyBorder="1" applyAlignment="1">
      <alignment horizontal="right"/>
    </xf>
    <xf numFmtId="0" fontId="0" fillId="0" borderId="8" xfId="0" applyBorder="1"/>
    <xf numFmtId="1" fontId="0" fillId="0" borderId="8" xfId="0" applyNumberFormat="1" applyBorder="1"/>
    <xf numFmtId="3" fontId="0" fillId="0" borderId="9" xfId="0" applyNumberFormat="1" applyBorder="1"/>
    <xf numFmtId="1" fontId="0" fillId="0" borderId="0" xfId="0" applyNumberForma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1" fillId="3" borderId="4" xfId="0" applyFont="1" applyFill="1" applyBorder="1"/>
    <xf numFmtId="0" fontId="1" fillId="3" borderId="6" xfId="0" applyFont="1" applyFill="1" applyBorder="1" applyAlignment="1">
      <alignment horizontal="center"/>
    </xf>
    <xf numFmtId="3" fontId="0" fillId="3" borderId="6" xfId="0" applyNumberFormat="1" applyFill="1" applyBorder="1"/>
    <xf numFmtId="1" fontId="0" fillId="3" borderId="8" xfId="0" applyNumberFormat="1" applyFill="1" applyBorder="1"/>
    <xf numFmtId="3" fontId="0" fillId="0" borderId="8" xfId="0" applyNumberFormat="1" applyBorder="1"/>
    <xf numFmtId="3" fontId="0" fillId="3" borderId="9" xfId="0" applyNumberFormat="1" applyFill="1" applyBorder="1"/>
    <xf numFmtId="0" fontId="0" fillId="0" borderId="1" xfId="0" applyFill="1" applyBorder="1"/>
    <xf numFmtId="0" fontId="0" fillId="3" borderId="1" xfId="0" applyFill="1" applyBorder="1"/>
    <xf numFmtId="0" fontId="1" fillId="3" borderId="4" xfId="0" applyFont="1" applyFill="1" applyBorder="1" applyAlignment="1">
      <alignment horizontal="center"/>
    </xf>
    <xf numFmtId="0" fontId="0" fillId="3" borderId="6" xfId="0" applyFill="1" applyBorder="1"/>
    <xf numFmtId="0" fontId="1" fillId="2" borderId="7" xfId="0" applyFont="1" applyFill="1" applyBorder="1" applyAlignment="1">
      <alignment horizontal="left"/>
    </xf>
    <xf numFmtId="3" fontId="1" fillId="3" borderId="6" xfId="0" applyNumberFormat="1" applyFont="1" applyFill="1" applyBorder="1"/>
    <xf numFmtId="1" fontId="1" fillId="3" borderId="8" xfId="0" applyNumberFormat="1" applyFont="1" applyFill="1" applyBorder="1"/>
    <xf numFmtId="3" fontId="1" fillId="3" borderId="9" xfId="0" applyNumberFormat="1" applyFont="1" applyFill="1" applyBorder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59"/>
  <sheetViews>
    <sheetView workbookViewId="0">
      <selection activeCell="L4" sqref="L4"/>
    </sheetView>
  </sheetViews>
  <sheetFormatPr defaultRowHeight="15" x14ac:dyDescent="0.25"/>
  <cols>
    <col min="1" max="1" width="19.7109375" customWidth="1"/>
    <col min="4" max="4" width="9.7109375" customWidth="1"/>
    <col min="5" max="5" width="11.140625" customWidth="1"/>
    <col min="6" max="6" width="11.28515625" customWidth="1"/>
    <col min="8" max="8" width="12.140625" customWidth="1"/>
  </cols>
  <sheetData>
    <row r="1" spans="1:8" x14ac:dyDescent="0.25">
      <c r="G1" s="52" t="s">
        <v>35</v>
      </c>
      <c r="H1" s="52"/>
    </row>
    <row r="2" spans="1:8" ht="42.75" customHeight="1" thickBot="1" x14ac:dyDescent="0.3">
      <c r="A2" s="53" t="s">
        <v>33</v>
      </c>
      <c r="B2" s="53"/>
      <c r="C2" s="53"/>
      <c r="D2" s="53"/>
      <c r="E2" s="53"/>
      <c r="F2" s="53"/>
      <c r="G2" s="53"/>
      <c r="H2" s="53"/>
    </row>
    <row r="3" spans="1:8" ht="15" customHeight="1" x14ac:dyDescent="0.25">
      <c r="A3" s="54" t="s">
        <v>0</v>
      </c>
      <c r="B3" s="56" t="s">
        <v>1</v>
      </c>
      <c r="C3" s="56"/>
      <c r="D3" s="57" t="s">
        <v>21</v>
      </c>
      <c r="E3" s="36" t="s">
        <v>4</v>
      </c>
      <c r="F3" s="36" t="s">
        <v>5</v>
      </c>
      <c r="G3" s="36" t="s">
        <v>5</v>
      </c>
      <c r="H3" s="46" t="s">
        <v>5</v>
      </c>
    </row>
    <row r="4" spans="1:8" ht="24.75" customHeight="1" x14ac:dyDescent="0.25">
      <c r="A4" s="55"/>
      <c r="B4" s="15" t="s">
        <v>2</v>
      </c>
      <c r="C4" s="15" t="s">
        <v>3</v>
      </c>
      <c r="D4" s="58"/>
      <c r="E4" s="7" t="s">
        <v>20</v>
      </c>
      <c r="F4" s="7" t="s">
        <v>20</v>
      </c>
      <c r="G4" s="15" t="s">
        <v>3</v>
      </c>
      <c r="H4" s="39" t="s">
        <v>18</v>
      </c>
    </row>
    <row r="5" spans="1:8" ht="21" customHeight="1" x14ac:dyDescent="0.25">
      <c r="A5" s="18" t="s">
        <v>13</v>
      </c>
      <c r="B5" s="44"/>
      <c r="C5" s="44"/>
      <c r="D5" s="45"/>
      <c r="E5" s="44"/>
      <c r="F5" s="44"/>
      <c r="G5" s="44"/>
      <c r="H5" s="47"/>
    </row>
    <row r="6" spans="1:8" ht="18.75" customHeight="1" x14ac:dyDescent="0.25">
      <c r="A6" s="20" t="s">
        <v>6</v>
      </c>
      <c r="B6" s="10">
        <f>D6-C6</f>
        <v>78.543307086614163</v>
      </c>
      <c r="C6" s="10">
        <f>D6/127*27</f>
        <v>21.20669291338583</v>
      </c>
      <c r="D6" s="12">
        <f>'2. sz. mell. '!C6</f>
        <v>99.75</v>
      </c>
      <c r="E6" s="10">
        <f>F6-B6</f>
        <v>51.259842519685037</v>
      </c>
      <c r="F6" s="10">
        <f>H6-G6</f>
        <v>129.8031496062992</v>
      </c>
      <c r="G6" s="3">
        <f>H6/127*27</f>
        <v>35.046850393700787</v>
      </c>
      <c r="H6" s="40">
        <f>'2. sz. mell. '!E6</f>
        <v>164.85</v>
      </c>
    </row>
    <row r="7" spans="1:8" ht="18" customHeight="1" x14ac:dyDescent="0.25">
      <c r="A7" s="22" t="s">
        <v>7</v>
      </c>
      <c r="B7" s="10">
        <f t="shared" ref="B7:B31" si="0">D7-C7</f>
        <v>228.34645669291339</v>
      </c>
      <c r="C7" s="10">
        <f>D7/127*27</f>
        <v>61.653543307086615</v>
      </c>
      <c r="D7" s="12">
        <f>'2. sz. mell. '!C7</f>
        <v>290</v>
      </c>
      <c r="E7" s="10">
        <v>237</v>
      </c>
      <c r="F7" s="10">
        <f t="shared" ref="F7:F31" si="1">H7-G7</f>
        <v>464.64566929133861</v>
      </c>
      <c r="G7" s="3">
        <f t="shared" ref="G7:G31" si="2">H7/127*27</f>
        <v>125.45433070866142</v>
      </c>
      <c r="H7" s="40">
        <f>'2. sz. mell. '!E7</f>
        <v>590.1</v>
      </c>
    </row>
    <row r="8" spans="1:8" ht="18.75" customHeight="1" x14ac:dyDescent="0.25">
      <c r="A8" s="20" t="s">
        <v>8</v>
      </c>
      <c r="B8" s="10">
        <v>75</v>
      </c>
      <c r="C8" s="10">
        <f>D8/127*27</f>
        <v>20.090551181102363</v>
      </c>
      <c r="D8" s="12">
        <f>'2. sz. mell. '!C8</f>
        <v>94.5</v>
      </c>
      <c r="E8" s="10">
        <f t="shared" ref="E8:E31" si="3">F8-B8</f>
        <v>49.842519685039377</v>
      </c>
      <c r="F8" s="10">
        <f t="shared" si="1"/>
        <v>124.84251968503938</v>
      </c>
      <c r="G8" s="3">
        <f t="shared" si="2"/>
        <v>33.707480314960634</v>
      </c>
      <c r="H8" s="40">
        <f>'2. sz. mell. '!E8</f>
        <v>158.55000000000001</v>
      </c>
    </row>
    <row r="9" spans="1:8" ht="18" customHeight="1" x14ac:dyDescent="0.25">
      <c r="A9" s="23" t="s">
        <v>9</v>
      </c>
      <c r="B9" s="11">
        <f t="shared" si="0"/>
        <v>381.88976377952758</v>
      </c>
      <c r="C9" s="11">
        <f t="shared" ref="C9:C31" si="4">D9/127*27</f>
        <v>103.11023622047244</v>
      </c>
      <c r="D9" s="13">
        <f>'2. sz. mell. '!C9</f>
        <v>485</v>
      </c>
      <c r="E9" s="11">
        <f t="shared" si="3"/>
        <v>338.11023622047242</v>
      </c>
      <c r="F9" s="11">
        <v>720</v>
      </c>
      <c r="G9" s="4">
        <f t="shared" si="2"/>
        <v>194.20866141732282</v>
      </c>
      <c r="H9" s="49">
        <f>'2. sz. mell. '!E9</f>
        <v>913.5</v>
      </c>
    </row>
    <row r="10" spans="1:8" ht="18" customHeight="1" x14ac:dyDescent="0.25">
      <c r="A10" s="20" t="s">
        <v>10</v>
      </c>
      <c r="B10" s="10">
        <f t="shared" si="0"/>
        <v>98.425196850393704</v>
      </c>
      <c r="C10" s="10">
        <f t="shared" si="4"/>
        <v>26.5748031496063</v>
      </c>
      <c r="D10" s="12">
        <f>'2. sz. mell. '!C10</f>
        <v>125</v>
      </c>
      <c r="E10" s="10">
        <f t="shared" si="3"/>
        <v>62.574803149606296</v>
      </c>
      <c r="F10" s="10">
        <v>161</v>
      </c>
      <c r="G10" s="3">
        <f t="shared" si="2"/>
        <v>43.306299212598425</v>
      </c>
      <c r="H10" s="40">
        <f>'2. sz. mell. '!E10</f>
        <v>203.70000000000002</v>
      </c>
    </row>
    <row r="11" spans="1:8" ht="18.75" customHeight="1" x14ac:dyDescent="0.25">
      <c r="A11" s="22" t="s">
        <v>11</v>
      </c>
      <c r="B11" s="10">
        <f t="shared" si="0"/>
        <v>259.84251968503941</v>
      </c>
      <c r="C11" s="10">
        <f t="shared" si="4"/>
        <v>70.157480314960623</v>
      </c>
      <c r="D11" s="12">
        <f>'2. sz. mell. '!C11</f>
        <v>330</v>
      </c>
      <c r="E11" s="10">
        <f t="shared" si="3"/>
        <v>266.81102362204729</v>
      </c>
      <c r="F11" s="10">
        <f t="shared" si="1"/>
        <v>526.65354330708669</v>
      </c>
      <c r="G11" s="3">
        <f t="shared" si="2"/>
        <v>142.19645669291339</v>
      </c>
      <c r="H11" s="40">
        <f>'2. sz. mell. '!E11</f>
        <v>668.85</v>
      </c>
    </row>
    <row r="12" spans="1:8" ht="18.75" customHeight="1" x14ac:dyDescent="0.25">
      <c r="A12" s="20" t="s">
        <v>12</v>
      </c>
      <c r="B12" s="10">
        <f t="shared" si="0"/>
        <v>86.811023622047244</v>
      </c>
      <c r="C12" s="10">
        <f t="shared" si="4"/>
        <v>23.438976377952756</v>
      </c>
      <c r="D12" s="12">
        <f>'2. sz. mell. '!C12</f>
        <v>110.25</v>
      </c>
      <c r="E12" s="10">
        <f t="shared" si="3"/>
        <v>56.220472440944874</v>
      </c>
      <c r="F12" s="10">
        <f t="shared" si="1"/>
        <v>143.03149606299212</v>
      </c>
      <c r="G12" s="3">
        <f t="shared" si="2"/>
        <v>38.618503937007873</v>
      </c>
      <c r="H12" s="40">
        <f>'2. sz. mell. '!E12</f>
        <v>181.65</v>
      </c>
    </row>
    <row r="13" spans="1:8" ht="21.75" customHeight="1" x14ac:dyDescent="0.25">
      <c r="A13" s="23" t="s">
        <v>16</v>
      </c>
      <c r="B13" s="11">
        <f t="shared" si="0"/>
        <v>465</v>
      </c>
      <c r="C13" s="11">
        <v>100</v>
      </c>
      <c r="D13" s="13">
        <f>'2. sz. mell. '!C13</f>
        <v>565</v>
      </c>
      <c r="E13" s="11">
        <f t="shared" si="3"/>
        <v>365.7086614173229</v>
      </c>
      <c r="F13" s="11">
        <f t="shared" si="1"/>
        <v>830.7086614173229</v>
      </c>
      <c r="G13" s="4">
        <f t="shared" si="2"/>
        <v>224.29133858267716</v>
      </c>
      <c r="H13" s="49">
        <f>'2. sz. mell. '!E13</f>
        <v>1055</v>
      </c>
    </row>
    <row r="14" spans="1:8" ht="22.5" customHeight="1" x14ac:dyDescent="0.25">
      <c r="A14" s="18" t="s">
        <v>14</v>
      </c>
      <c r="B14" s="14"/>
      <c r="C14" s="14"/>
      <c r="D14" s="14"/>
      <c r="E14" s="14"/>
      <c r="F14" s="14"/>
      <c r="G14" s="5"/>
      <c r="H14" s="25"/>
    </row>
    <row r="15" spans="1:8" ht="18" customHeight="1" x14ac:dyDescent="0.25">
      <c r="A15" s="20" t="s">
        <v>6</v>
      </c>
      <c r="B15" s="10">
        <f t="shared" si="0"/>
        <v>106.29921259842519</v>
      </c>
      <c r="C15" s="10">
        <f t="shared" si="4"/>
        <v>28.700787401574807</v>
      </c>
      <c r="D15" s="12">
        <f>'2. sz. mell. '!C15</f>
        <v>135</v>
      </c>
      <c r="E15" s="10">
        <f t="shared" si="3"/>
        <v>68.700787401574814</v>
      </c>
      <c r="F15" s="10">
        <v>175</v>
      </c>
      <c r="G15" s="3">
        <f t="shared" si="2"/>
        <v>47.101181102362212</v>
      </c>
      <c r="H15" s="40">
        <f>'2. sz. mell. '!E15</f>
        <v>221.55</v>
      </c>
    </row>
    <row r="16" spans="1:8" ht="18.75" customHeight="1" x14ac:dyDescent="0.25">
      <c r="A16" s="22" t="s">
        <v>15</v>
      </c>
      <c r="B16" s="10">
        <f t="shared" si="0"/>
        <v>273</v>
      </c>
      <c r="C16" s="10">
        <v>72</v>
      </c>
      <c r="D16" s="12">
        <f>'2. sz. mell. '!C16</f>
        <v>345</v>
      </c>
      <c r="E16" s="10">
        <f t="shared" si="3"/>
        <v>280.93700787401576</v>
      </c>
      <c r="F16" s="10">
        <f t="shared" si="1"/>
        <v>553.93700787401576</v>
      </c>
      <c r="G16" s="3">
        <f t="shared" si="2"/>
        <v>149.56299212598424</v>
      </c>
      <c r="H16" s="40">
        <f>'2. sz. mell. '!E16</f>
        <v>703.5</v>
      </c>
    </row>
    <row r="17" spans="1:8" ht="19.5" customHeight="1" x14ac:dyDescent="0.25">
      <c r="A17" s="20" t="s">
        <v>8</v>
      </c>
      <c r="B17" s="10">
        <f t="shared" si="0"/>
        <v>86.811023622047244</v>
      </c>
      <c r="C17" s="10">
        <f t="shared" si="4"/>
        <v>23.438976377952756</v>
      </c>
      <c r="D17" s="12">
        <f>'2. sz. mell. '!C17</f>
        <v>110.25</v>
      </c>
      <c r="E17" s="10">
        <f t="shared" si="3"/>
        <v>56.220472440944874</v>
      </c>
      <c r="F17" s="10">
        <f t="shared" si="1"/>
        <v>143.03149606299212</v>
      </c>
      <c r="G17" s="3">
        <f t="shared" si="2"/>
        <v>38.618503937007873</v>
      </c>
      <c r="H17" s="40">
        <f>'2. sz. mell. '!E17</f>
        <v>181.65</v>
      </c>
    </row>
    <row r="18" spans="1:8" ht="18" customHeight="1" x14ac:dyDescent="0.25">
      <c r="A18" s="23" t="s">
        <v>9</v>
      </c>
      <c r="B18" s="11">
        <f t="shared" si="0"/>
        <v>464.56692913385825</v>
      </c>
      <c r="C18" s="11">
        <f t="shared" si="4"/>
        <v>125.43307086614172</v>
      </c>
      <c r="D18" s="13">
        <f>'2. sz. mell. '!C18</f>
        <v>590</v>
      </c>
      <c r="E18" s="11">
        <f t="shared" si="3"/>
        <v>407.87401574803152</v>
      </c>
      <c r="F18" s="11">
        <f t="shared" si="1"/>
        <v>872.44094488188978</v>
      </c>
      <c r="G18" s="4">
        <f t="shared" si="2"/>
        <v>235.55905511811025</v>
      </c>
      <c r="H18" s="49">
        <f>'2. sz. mell. '!E18</f>
        <v>1108</v>
      </c>
    </row>
    <row r="19" spans="1:8" ht="20.25" customHeight="1" x14ac:dyDescent="0.25">
      <c r="A19" s="20" t="s">
        <v>10</v>
      </c>
      <c r="B19" s="10">
        <f t="shared" si="0"/>
        <v>122.04724409448818</v>
      </c>
      <c r="C19" s="10">
        <f t="shared" si="4"/>
        <v>32.952755905511815</v>
      </c>
      <c r="D19" s="12">
        <f>'2. sz. mell. '!C19</f>
        <v>155</v>
      </c>
      <c r="E19" s="10">
        <f t="shared" si="3"/>
        <v>78.858267716535465</v>
      </c>
      <c r="F19" s="10">
        <f t="shared" si="1"/>
        <v>200.90551181102364</v>
      </c>
      <c r="G19" s="3">
        <f t="shared" si="2"/>
        <v>54.244488188976376</v>
      </c>
      <c r="H19" s="40">
        <f>'2. sz. mell. '!E19</f>
        <v>255.15</v>
      </c>
    </row>
    <row r="20" spans="1:8" ht="18.75" customHeight="1" x14ac:dyDescent="0.25">
      <c r="A20" s="22" t="s">
        <v>11</v>
      </c>
      <c r="B20" s="10">
        <f t="shared" si="0"/>
        <v>311.02362204724409</v>
      </c>
      <c r="C20" s="10">
        <f t="shared" si="4"/>
        <v>83.976377952755897</v>
      </c>
      <c r="D20" s="12">
        <f>'2. sz. mell. '!C20</f>
        <v>395</v>
      </c>
      <c r="E20" s="10">
        <f t="shared" si="3"/>
        <v>323.11023622047242</v>
      </c>
      <c r="F20" s="10">
        <f t="shared" si="1"/>
        <v>634.1338582677165</v>
      </c>
      <c r="G20" s="3">
        <f t="shared" si="2"/>
        <v>171.21614173228346</v>
      </c>
      <c r="H20" s="40">
        <f>'2. sz. mell. '!E20</f>
        <v>805.35</v>
      </c>
    </row>
    <row r="21" spans="1:8" ht="18" customHeight="1" x14ac:dyDescent="0.25">
      <c r="A21" s="20" t="s">
        <v>12</v>
      </c>
      <c r="B21" s="10">
        <f t="shared" si="0"/>
        <v>102.36220472440945</v>
      </c>
      <c r="C21" s="10">
        <f t="shared" si="4"/>
        <v>27.637795275590548</v>
      </c>
      <c r="D21" s="12">
        <f>'2. sz. mell. '!C21</f>
        <v>130</v>
      </c>
      <c r="E21" s="10">
        <f t="shared" si="3"/>
        <v>62.99212598425197</v>
      </c>
      <c r="F21" s="10">
        <f t="shared" si="1"/>
        <v>165.35433070866142</v>
      </c>
      <c r="G21" s="3">
        <f t="shared" si="2"/>
        <v>44.645669291338578</v>
      </c>
      <c r="H21" s="40">
        <f>'2. sz. mell. '!E21</f>
        <v>210</v>
      </c>
    </row>
    <row r="22" spans="1:8" ht="21.75" customHeight="1" x14ac:dyDescent="0.25">
      <c r="A22" s="23" t="s">
        <v>16</v>
      </c>
      <c r="B22" s="11">
        <f t="shared" si="0"/>
        <v>535.43307086614175</v>
      </c>
      <c r="C22" s="11">
        <f t="shared" si="4"/>
        <v>144.56692913385828</v>
      </c>
      <c r="D22" s="13">
        <f>'2. sz. mell. '!C22</f>
        <v>680</v>
      </c>
      <c r="E22" s="11">
        <f t="shared" si="3"/>
        <v>464.56692913385825</v>
      </c>
      <c r="F22" s="11">
        <f t="shared" si="1"/>
        <v>1000</v>
      </c>
      <c r="G22" s="4">
        <f t="shared" si="2"/>
        <v>270</v>
      </c>
      <c r="H22" s="49">
        <f>'2. sz. mell. '!E22</f>
        <v>1270</v>
      </c>
    </row>
    <row r="23" spans="1:8" ht="21.75" customHeight="1" x14ac:dyDescent="0.25">
      <c r="A23" s="18" t="s">
        <v>17</v>
      </c>
      <c r="B23" s="14"/>
      <c r="C23" s="14"/>
      <c r="D23" s="14"/>
      <c r="E23" s="14"/>
      <c r="F23" s="14"/>
      <c r="G23" s="5"/>
      <c r="H23" s="25"/>
    </row>
    <row r="24" spans="1:8" ht="18.75" customHeight="1" x14ac:dyDescent="0.25">
      <c r="A24" s="20" t="s">
        <v>6</v>
      </c>
      <c r="B24" s="10">
        <f t="shared" si="0"/>
        <v>114.1732283464567</v>
      </c>
      <c r="C24" s="10">
        <f t="shared" si="4"/>
        <v>30.826771653543307</v>
      </c>
      <c r="D24" s="12">
        <f>'2. sz. mell. '!C24</f>
        <v>145</v>
      </c>
      <c r="E24" s="10">
        <f t="shared" si="3"/>
        <v>72.826771653543304</v>
      </c>
      <c r="F24" s="10">
        <v>187</v>
      </c>
      <c r="G24" s="3">
        <f t="shared" si="2"/>
        <v>50.672834645669298</v>
      </c>
      <c r="H24" s="40">
        <f>'2. sz. mell. '!E24</f>
        <v>238.35000000000002</v>
      </c>
    </row>
    <row r="25" spans="1:8" ht="18.75" customHeight="1" x14ac:dyDescent="0.25">
      <c r="A25" s="22" t="s">
        <v>15</v>
      </c>
      <c r="B25" s="10">
        <f t="shared" si="0"/>
        <v>287.40157480314963</v>
      </c>
      <c r="C25" s="10">
        <f t="shared" si="4"/>
        <v>77.598425196850386</v>
      </c>
      <c r="D25" s="12">
        <f>'2. sz. mell. '!C25</f>
        <v>365</v>
      </c>
      <c r="E25" s="10">
        <f t="shared" si="3"/>
        <v>302.59842519685037</v>
      </c>
      <c r="F25" s="10">
        <v>590</v>
      </c>
      <c r="G25" s="3">
        <f t="shared" si="2"/>
        <v>159.16181102362202</v>
      </c>
      <c r="H25" s="40">
        <f>'2. sz. mell. '!E25</f>
        <v>748.65</v>
      </c>
    </row>
    <row r="26" spans="1:8" ht="19.5" customHeight="1" x14ac:dyDescent="0.25">
      <c r="A26" s="20" t="s">
        <v>8</v>
      </c>
      <c r="B26" s="10">
        <f t="shared" si="0"/>
        <v>86.811023622047244</v>
      </c>
      <c r="C26" s="10">
        <f t="shared" si="4"/>
        <v>23.438976377952756</v>
      </c>
      <c r="D26" s="12">
        <f>'2. sz. mell. '!C26</f>
        <v>110.25</v>
      </c>
      <c r="E26" s="10">
        <f t="shared" si="3"/>
        <v>56.220472440944874</v>
      </c>
      <c r="F26" s="10">
        <f t="shared" si="1"/>
        <v>143.03149606299212</v>
      </c>
      <c r="G26" s="3">
        <f t="shared" si="2"/>
        <v>38.618503937007873</v>
      </c>
      <c r="H26" s="40">
        <f>'2. sz. mell. '!E26</f>
        <v>181.65</v>
      </c>
    </row>
    <row r="27" spans="1:8" ht="21.75" customHeight="1" x14ac:dyDescent="0.25">
      <c r="A27" s="23" t="s">
        <v>9</v>
      </c>
      <c r="B27" s="11">
        <f t="shared" si="0"/>
        <v>490</v>
      </c>
      <c r="C27" s="11">
        <v>130</v>
      </c>
      <c r="D27" s="13">
        <f>'2. sz. mell. '!C27</f>
        <v>620</v>
      </c>
      <c r="E27" s="11">
        <f t="shared" si="3"/>
        <v>430.19685039370086</v>
      </c>
      <c r="F27" s="11">
        <f t="shared" si="1"/>
        <v>920.19685039370086</v>
      </c>
      <c r="G27" s="4">
        <f t="shared" si="2"/>
        <v>248.45314960629923</v>
      </c>
      <c r="H27" s="49">
        <f>'2. sz. mell. '!E27</f>
        <v>1168.6500000000001</v>
      </c>
    </row>
    <row r="28" spans="1:8" ht="20.25" customHeight="1" x14ac:dyDescent="0.25">
      <c r="A28" s="20" t="s">
        <v>10</v>
      </c>
      <c r="B28" s="10">
        <f t="shared" si="0"/>
        <v>126</v>
      </c>
      <c r="C28" s="10">
        <v>34</v>
      </c>
      <c r="D28" s="12">
        <f>'2. sz. mell. '!C28</f>
        <v>160</v>
      </c>
      <c r="E28" s="10">
        <f t="shared" si="3"/>
        <v>79.039370078740177</v>
      </c>
      <c r="F28" s="10">
        <f t="shared" si="1"/>
        <v>205.03937007874018</v>
      </c>
      <c r="G28" s="3">
        <f t="shared" si="2"/>
        <v>55.360629921259857</v>
      </c>
      <c r="H28" s="40">
        <f>'2. sz. mell. '!E28</f>
        <v>260.40000000000003</v>
      </c>
    </row>
    <row r="29" spans="1:8" ht="18" customHeight="1" x14ac:dyDescent="0.25">
      <c r="A29" s="22" t="s">
        <v>11</v>
      </c>
      <c r="B29" s="10">
        <f t="shared" si="0"/>
        <v>326.57480314960628</v>
      </c>
      <c r="C29" s="10">
        <f t="shared" si="4"/>
        <v>88.175196850393704</v>
      </c>
      <c r="D29" s="12">
        <f>'2. sz. mell. '!C29</f>
        <v>414.75</v>
      </c>
      <c r="E29" s="10">
        <f t="shared" si="3"/>
        <v>343.11023622047253</v>
      </c>
      <c r="F29" s="10">
        <f t="shared" si="1"/>
        <v>669.68503937007881</v>
      </c>
      <c r="G29" s="3">
        <f t="shared" si="2"/>
        <v>180.81496062992125</v>
      </c>
      <c r="H29" s="40">
        <f>'2. sz. mell. '!E29</f>
        <v>850.5</v>
      </c>
    </row>
    <row r="30" spans="1:8" ht="18.75" customHeight="1" x14ac:dyDescent="0.25">
      <c r="A30" s="20" t="s">
        <v>12</v>
      </c>
      <c r="B30" s="10">
        <f t="shared" si="0"/>
        <v>102.36220472440945</v>
      </c>
      <c r="C30" s="10">
        <f t="shared" si="4"/>
        <v>27.637795275590548</v>
      </c>
      <c r="D30" s="12">
        <f>'2. sz. mell. '!C30</f>
        <v>130</v>
      </c>
      <c r="E30" s="10">
        <f t="shared" si="3"/>
        <v>62.99212598425197</v>
      </c>
      <c r="F30" s="10">
        <f t="shared" si="1"/>
        <v>165.35433070866142</v>
      </c>
      <c r="G30" s="3">
        <f t="shared" si="2"/>
        <v>44.645669291338578</v>
      </c>
      <c r="H30" s="40">
        <f>'2. sz. mell. '!E30</f>
        <v>210</v>
      </c>
    </row>
    <row r="31" spans="1:8" ht="21" customHeight="1" thickBot="1" x14ac:dyDescent="0.3">
      <c r="A31" s="48" t="s">
        <v>16</v>
      </c>
      <c r="B31" s="28">
        <f t="shared" si="0"/>
        <v>555.11811023622045</v>
      </c>
      <c r="C31" s="28">
        <f t="shared" si="4"/>
        <v>149.88188976377953</v>
      </c>
      <c r="D31" s="50">
        <f>'2. sz. mell. '!C31</f>
        <v>705</v>
      </c>
      <c r="E31" s="28">
        <f t="shared" si="3"/>
        <v>484.96062992125985</v>
      </c>
      <c r="F31" s="28">
        <f t="shared" si="1"/>
        <v>1040.0787401574803</v>
      </c>
      <c r="G31" s="29">
        <f t="shared" si="2"/>
        <v>280.82125984251974</v>
      </c>
      <c r="H31" s="51">
        <f>'2. sz. mell. '!E31</f>
        <v>1320.9</v>
      </c>
    </row>
    <row r="41" spans="1:8" x14ac:dyDescent="0.25">
      <c r="G41" s="52" t="s">
        <v>35</v>
      </c>
      <c r="H41" s="52"/>
    </row>
    <row r="42" spans="1:8" ht="33" customHeight="1" thickBot="1" x14ac:dyDescent="0.3">
      <c r="A42" s="53" t="s">
        <v>32</v>
      </c>
      <c r="B42" s="53"/>
      <c r="C42" s="53"/>
      <c r="D42" s="53"/>
      <c r="E42" s="53"/>
      <c r="F42" s="53"/>
      <c r="G42" s="53"/>
      <c r="H42" s="53"/>
    </row>
    <row r="43" spans="1:8" ht="15" customHeight="1" x14ac:dyDescent="0.25">
      <c r="A43" s="54" t="s">
        <v>0</v>
      </c>
      <c r="B43" s="56" t="s">
        <v>1</v>
      </c>
      <c r="C43" s="56"/>
      <c r="D43" s="57" t="s">
        <v>21</v>
      </c>
      <c r="E43" s="36" t="s">
        <v>4</v>
      </c>
      <c r="F43" s="37" t="s">
        <v>5</v>
      </c>
      <c r="G43" s="37" t="s">
        <v>5</v>
      </c>
      <c r="H43" s="38" t="s">
        <v>5</v>
      </c>
    </row>
    <row r="44" spans="1:8" ht="26.25" customHeight="1" x14ac:dyDescent="0.25">
      <c r="A44" s="55"/>
      <c r="B44" s="1" t="s">
        <v>2</v>
      </c>
      <c r="C44" s="1" t="s">
        <v>3</v>
      </c>
      <c r="D44" s="58"/>
      <c r="E44" s="15" t="s">
        <v>19</v>
      </c>
      <c r="F44" s="6" t="s">
        <v>20</v>
      </c>
      <c r="G44" s="1" t="s">
        <v>3</v>
      </c>
      <c r="H44" s="39" t="s">
        <v>18</v>
      </c>
    </row>
    <row r="45" spans="1:8" ht="21.75" customHeight="1" x14ac:dyDescent="0.25">
      <c r="A45" s="18" t="s">
        <v>22</v>
      </c>
      <c r="B45" s="16"/>
      <c r="C45" s="16"/>
      <c r="D45" s="16"/>
      <c r="E45" s="16"/>
      <c r="F45" s="16"/>
      <c r="G45" s="16"/>
      <c r="H45" s="19"/>
    </row>
    <row r="46" spans="1:8" ht="20.25" customHeight="1" x14ac:dyDescent="0.25">
      <c r="A46" s="20" t="s">
        <v>23</v>
      </c>
      <c r="B46" s="10">
        <f>D46-C46</f>
        <v>165.35433070866142</v>
      </c>
      <c r="C46" s="10">
        <f t="shared" ref="C46:C56" si="5">D46/127*27</f>
        <v>44.645669291338578</v>
      </c>
      <c r="D46" s="12">
        <f>'2. sz. mell. '!C46</f>
        <v>210</v>
      </c>
      <c r="E46" s="10">
        <v>148</v>
      </c>
      <c r="F46" s="3">
        <f>H46-G46</f>
        <v>312.51968503937007</v>
      </c>
      <c r="G46" s="10">
        <f>H46/127*27</f>
        <v>84.380314960629931</v>
      </c>
      <c r="H46" s="40">
        <f>'2. sz. mell. '!E46</f>
        <v>396.90000000000003</v>
      </c>
    </row>
    <row r="47" spans="1:8" ht="20.25" customHeight="1" x14ac:dyDescent="0.25">
      <c r="A47" s="22" t="s">
        <v>7</v>
      </c>
      <c r="B47" s="10">
        <f t="shared" ref="B47:B56" si="6">D47-C47</f>
        <v>314.96062992125985</v>
      </c>
      <c r="C47" s="10">
        <f t="shared" si="5"/>
        <v>85.039370078740163</v>
      </c>
      <c r="D47" s="12">
        <f>'2. sz. mell. '!C47</f>
        <v>400</v>
      </c>
      <c r="E47" s="10">
        <f t="shared" ref="E47:E56" si="7">F47-B47</f>
        <v>310.0787401574803</v>
      </c>
      <c r="F47" s="3">
        <f t="shared" ref="F47:F56" si="8">H47-G47</f>
        <v>625.03937007874015</v>
      </c>
      <c r="G47" s="10">
        <f t="shared" ref="G47:G56" si="9">H47/127*27</f>
        <v>168.76062992125986</v>
      </c>
      <c r="H47" s="40">
        <f>'2. sz. mell. '!E47</f>
        <v>793.80000000000007</v>
      </c>
    </row>
    <row r="48" spans="1:8" ht="19.5" customHeight="1" x14ac:dyDescent="0.25">
      <c r="A48" s="20" t="s">
        <v>24</v>
      </c>
      <c r="B48" s="10">
        <f t="shared" si="6"/>
        <v>220.4724409448819</v>
      </c>
      <c r="C48" s="10">
        <f t="shared" si="5"/>
        <v>59.527559055118111</v>
      </c>
      <c r="D48" s="12">
        <f>'2. sz. mell. '!C48</f>
        <v>280</v>
      </c>
      <c r="E48" s="10">
        <f t="shared" si="7"/>
        <v>225.98425196850394</v>
      </c>
      <c r="F48" s="3">
        <f t="shared" si="8"/>
        <v>446.45669291338584</v>
      </c>
      <c r="G48" s="10">
        <f t="shared" si="9"/>
        <v>120.54330708661418</v>
      </c>
      <c r="H48" s="40">
        <f>'2. sz. mell. '!E48</f>
        <v>567</v>
      </c>
    </row>
    <row r="49" spans="1:8" ht="21.75" customHeight="1" x14ac:dyDescent="0.25">
      <c r="A49" s="23" t="s">
        <v>9</v>
      </c>
      <c r="B49" s="11">
        <f t="shared" si="6"/>
        <v>700.7874015748032</v>
      </c>
      <c r="C49" s="11">
        <f t="shared" si="5"/>
        <v>189.21259842519686</v>
      </c>
      <c r="D49" s="13">
        <f>'2. sz. mell. '!C49</f>
        <v>890</v>
      </c>
      <c r="E49" s="11">
        <f t="shared" si="7"/>
        <v>683.22834645669286</v>
      </c>
      <c r="F49" s="4">
        <f t="shared" si="8"/>
        <v>1384.0157480314961</v>
      </c>
      <c r="G49" s="11">
        <f t="shared" si="9"/>
        <v>373.68425196850393</v>
      </c>
      <c r="H49" s="49">
        <f>'2. sz. mell. '!E49</f>
        <v>1757.7</v>
      </c>
    </row>
    <row r="50" spans="1:8" ht="21" customHeight="1" x14ac:dyDescent="0.25">
      <c r="A50" s="20" t="s">
        <v>25</v>
      </c>
      <c r="B50" s="10">
        <f t="shared" si="6"/>
        <v>200.78740157480314</v>
      </c>
      <c r="C50" s="10">
        <f t="shared" si="5"/>
        <v>54.212598425196852</v>
      </c>
      <c r="D50" s="12">
        <f>'2. sz. mell. '!C50</f>
        <v>255</v>
      </c>
      <c r="E50" s="10">
        <v>169</v>
      </c>
      <c r="F50" s="3">
        <f t="shared" si="8"/>
        <v>370.3937007874016</v>
      </c>
      <c r="G50" s="10">
        <f t="shared" si="9"/>
        <v>100.00629921259844</v>
      </c>
      <c r="H50" s="40">
        <f>'2. sz. mell. '!E50</f>
        <v>470.40000000000003</v>
      </c>
    </row>
    <row r="51" spans="1:8" ht="18" customHeight="1" x14ac:dyDescent="0.25">
      <c r="A51" s="22" t="s">
        <v>11</v>
      </c>
      <c r="B51" s="10">
        <f t="shared" si="6"/>
        <v>358.26771653543307</v>
      </c>
      <c r="C51" s="10">
        <f t="shared" si="5"/>
        <v>96.732283464566919</v>
      </c>
      <c r="D51" s="12">
        <f>'2. sz. mell. '!C51</f>
        <v>455</v>
      </c>
      <c r="E51" s="10">
        <f t="shared" si="7"/>
        <v>356.06299212598429</v>
      </c>
      <c r="F51" s="3">
        <f t="shared" si="8"/>
        <v>714.33070866141736</v>
      </c>
      <c r="G51" s="10">
        <f t="shared" si="9"/>
        <v>192.86929133858268</v>
      </c>
      <c r="H51" s="40">
        <f>'2. sz. mell. '!E51</f>
        <v>907.2</v>
      </c>
    </row>
    <row r="52" spans="1:8" ht="17.25" customHeight="1" x14ac:dyDescent="0.25">
      <c r="A52" s="20" t="s">
        <v>26</v>
      </c>
      <c r="B52" s="10">
        <f t="shared" si="6"/>
        <v>252.16535433070868</v>
      </c>
      <c r="C52" s="10">
        <f t="shared" si="5"/>
        <v>68.084645669291334</v>
      </c>
      <c r="D52" s="12">
        <f>'2. sz. mell. '!C52</f>
        <v>320.25</v>
      </c>
      <c r="E52" s="10">
        <f t="shared" si="7"/>
        <v>252.83464566929132</v>
      </c>
      <c r="F52" s="3">
        <v>505</v>
      </c>
      <c r="G52" s="10">
        <f t="shared" si="9"/>
        <v>136.16929133858267</v>
      </c>
      <c r="H52" s="40">
        <f>'2. sz. mell. '!E52</f>
        <v>640.5</v>
      </c>
    </row>
    <row r="53" spans="1:8" ht="23.25" customHeight="1" x14ac:dyDescent="0.25">
      <c r="A53" s="23" t="s">
        <v>16</v>
      </c>
      <c r="B53" s="11">
        <f t="shared" si="6"/>
        <v>811.02362204724409</v>
      </c>
      <c r="C53" s="11">
        <f t="shared" si="5"/>
        <v>218.97637795275591</v>
      </c>
      <c r="D53" s="13">
        <f>'2. sz. mell. '!C53</f>
        <v>1030</v>
      </c>
      <c r="E53" s="11">
        <f t="shared" si="7"/>
        <v>778.03149606299235</v>
      </c>
      <c r="F53" s="4">
        <f t="shared" si="8"/>
        <v>1589.0551181102364</v>
      </c>
      <c r="G53" s="11">
        <f t="shared" si="9"/>
        <v>429.04488188976381</v>
      </c>
      <c r="H53" s="49">
        <f>'2. sz. mell. '!E53</f>
        <v>2018.1000000000001</v>
      </c>
    </row>
    <row r="54" spans="1:8" ht="23.25" customHeight="1" x14ac:dyDescent="0.25">
      <c r="A54" s="18" t="s">
        <v>27</v>
      </c>
      <c r="B54" s="14"/>
      <c r="C54" s="14"/>
      <c r="D54" s="14"/>
      <c r="E54" s="14"/>
      <c r="F54" s="5"/>
      <c r="G54" s="14"/>
      <c r="H54" s="25"/>
    </row>
    <row r="55" spans="1:8" ht="20.25" customHeight="1" x14ac:dyDescent="0.25">
      <c r="A55" s="22" t="s">
        <v>15</v>
      </c>
      <c r="B55" s="10">
        <f t="shared" si="6"/>
        <v>314.96062992125985</v>
      </c>
      <c r="C55" s="10">
        <f t="shared" si="5"/>
        <v>85.039370078740163</v>
      </c>
      <c r="D55" s="12">
        <f>'2. sz. mell. '!C55</f>
        <v>400</v>
      </c>
      <c r="E55" s="10">
        <f t="shared" si="7"/>
        <v>310.0787401574803</v>
      </c>
      <c r="F55" s="3">
        <f t="shared" si="8"/>
        <v>625.03937007874015</v>
      </c>
      <c r="G55" s="10">
        <f t="shared" si="9"/>
        <v>168.76062992125986</v>
      </c>
      <c r="H55" s="40">
        <f>'2. sz. mell. '!E55</f>
        <v>793.80000000000007</v>
      </c>
    </row>
    <row r="56" spans="1:8" ht="24" customHeight="1" thickBot="1" x14ac:dyDescent="0.3">
      <c r="A56" s="31" t="s">
        <v>11</v>
      </c>
      <c r="B56" s="33">
        <f t="shared" si="6"/>
        <v>358.26771653543307</v>
      </c>
      <c r="C56" s="33">
        <f t="shared" si="5"/>
        <v>96.732283464566919</v>
      </c>
      <c r="D56" s="41">
        <f>'2. sz. mell. '!C56</f>
        <v>455</v>
      </c>
      <c r="E56" s="33">
        <f t="shared" si="7"/>
        <v>356.06299212598429</v>
      </c>
      <c r="F56" s="42">
        <f t="shared" si="8"/>
        <v>714.33070866141736</v>
      </c>
      <c r="G56" s="33">
        <f t="shared" si="9"/>
        <v>192.86929133858268</v>
      </c>
      <c r="H56" s="43">
        <f>'2. sz. mell. '!E56</f>
        <v>907.2</v>
      </c>
    </row>
    <row r="57" spans="1:8" x14ac:dyDescent="0.25">
      <c r="D57" s="35"/>
    </row>
    <row r="58" spans="1:8" x14ac:dyDescent="0.25">
      <c r="D58" s="35"/>
    </row>
    <row r="59" spans="1:8" x14ac:dyDescent="0.25">
      <c r="B59" s="59"/>
      <c r="C59" s="59"/>
      <c r="D59" s="59"/>
      <c r="E59" s="59"/>
      <c r="F59" s="59"/>
      <c r="G59" s="59"/>
      <c r="H59" s="59"/>
    </row>
  </sheetData>
  <mergeCells count="12">
    <mergeCell ref="B59:D59"/>
    <mergeCell ref="E59:H59"/>
    <mergeCell ref="G1:H1"/>
    <mergeCell ref="A2:H2"/>
    <mergeCell ref="A3:A4"/>
    <mergeCell ref="B3:C3"/>
    <mergeCell ref="D3:D4"/>
    <mergeCell ref="G41:H41"/>
    <mergeCell ref="A42:H42"/>
    <mergeCell ref="A43:A44"/>
    <mergeCell ref="B43:C43"/>
    <mergeCell ref="D43:D44"/>
  </mergeCells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workbookViewId="0">
      <selection activeCell="D41" sqref="D41:E41"/>
    </sheetView>
  </sheetViews>
  <sheetFormatPr defaultRowHeight="15" x14ac:dyDescent="0.25"/>
  <cols>
    <col min="1" max="1" width="19.7109375" customWidth="1"/>
    <col min="2" max="2" width="15.7109375" customWidth="1"/>
    <col min="3" max="3" width="16.42578125" customWidth="1"/>
    <col min="4" max="5" width="15.42578125" customWidth="1"/>
  </cols>
  <sheetData>
    <row r="1" spans="1:5" x14ac:dyDescent="0.25">
      <c r="D1" s="52" t="s">
        <v>30</v>
      </c>
      <c r="E1" s="52"/>
    </row>
    <row r="2" spans="1:5" ht="42.75" customHeight="1" thickBot="1" x14ac:dyDescent="0.3">
      <c r="A2" s="60" t="s">
        <v>31</v>
      </c>
      <c r="B2" s="60"/>
      <c r="C2" s="60"/>
      <c r="D2" s="60"/>
      <c r="E2" s="60"/>
    </row>
    <row r="3" spans="1:5" ht="15" customHeight="1" x14ac:dyDescent="0.25">
      <c r="A3" s="54" t="s">
        <v>0</v>
      </c>
      <c r="B3" s="61" t="s">
        <v>21</v>
      </c>
      <c r="C3" s="61"/>
      <c r="D3" s="61" t="s">
        <v>29</v>
      </c>
      <c r="E3" s="62"/>
    </row>
    <row r="4" spans="1:5" ht="31.5" customHeight="1" x14ac:dyDescent="0.25">
      <c r="A4" s="55"/>
      <c r="B4" s="8" t="s">
        <v>28</v>
      </c>
      <c r="C4" s="8" t="s">
        <v>34</v>
      </c>
      <c r="D4" s="8" t="s">
        <v>28</v>
      </c>
      <c r="E4" s="17" t="s">
        <v>34</v>
      </c>
    </row>
    <row r="5" spans="1:5" ht="21" customHeight="1" x14ac:dyDescent="0.25">
      <c r="A5" s="18" t="s">
        <v>13</v>
      </c>
      <c r="B5" s="16"/>
      <c r="C5" s="16"/>
      <c r="D5" s="16"/>
      <c r="E5" s="19"/>
    </row>
    <row r="6" spans="1:5" ht="18.75" customHeight="1" x14ac:dyDescent="0.25">
      <c r="A6" s="20" t="s">
        <v>6</v>
      </c>
      <c r="B6" s="1">
        <v>95</v>
      </c>
      <c r="C6" s="10">
        <f>B6*1.05</f>
        <v>99.75</v>
      </c>
      <c r="D6" s="3">
        <v>157</v>
      </c>
      <c r="E6" s="21">
        <f>D6*1.05</f>
        <v>164.85</v>
      </c>
    </row>
    <row r="7" spans="1:5" ht="18" customHeight="1" x14ac:dyDescent="0.25">
      <c r="A7" s="22" t="s">
        <v>7</v>
      </c>
      <c r="B7" s="1">
        <v>275</v>
      </c>
      <c r="C7" s="10">
        <v>290</v>
      </c>
      <c r="D7" s="3">
        <v>562</v>
      </c>
      <c r="E7" s="21">
        <f t="shared" ref="E7:E31" si="0">D7*1.05</f>
        <v>590.1</v>
      </c>
    </row>
    <row r="8" spans="1:5" ht="18.75" customHeight="1" x14ac:dyDescent="0.25">
      <c r="A8" s="20" t="s">
        <v>8</v>
      </c>
      <c r="B8" s="1">
        <v>90</v>
      </c>
      <c r="C8" s="10">
        <f t="shared" ref="C8:C29" si="1">B8*1.05</f>
        <v>94.5</v>
      </c>
      <c r="D8" s="3">
        <v>151</v>
      </c>
      <c r="E8" s="21">
        <f t="shared" si="0"/>
        <v>158.55000000000001</v>
      </c>
    </row>
    <row r="9" spans="1:5" ht="18" customHeight="1" x14ac:dyDescent="0.25">
      <c r="A9" s="23" t="s">
        <v>9</v>
      </c>
      <c r="B9" s="2">
        <f>SUM(B6:B8)</f>
        <v>460</v>
      </c>
      <c r="C9" s="11">
        <v>485</v>
      </c>
      <c r="D9" s="4">
        <f>SUM(D6:D8)</f>
        <v>870</v>
      </c>
      <c r="E9" s="24">
        <f t="shared" si="0"/>
        <v>913.5</v>
      </c>
    </row>
    <row r="10" spans="1:5" ht="18" customHeight="1" x14ac:dyDescent="0.25">
      <c r="A10" s="20" t="s">
        <v>10</v>
      </c>
      <c r="B10" s="1">
        <v>115</v>
      </c>
      <c r="C10" s="10">
        <v>125</v>
      </c>
      <c r="D10" s="3">
        <v>194</v>
      </c>
      <c r="E10" s="21">
        <f t="shared" si="0"/>
        <v>203.70000000000002</v>
      </c>
    </row>
    <row r="11" spans="1:5" ht="18.75" customHeight="1" x14ac:dyDescent="0.25">
      <c r="A11" s="22" t="s">
        <v>11</v>
      </c>
      <c r="B11" s="1">
        <v>310</v>
      </c>
      <c r="C11" s="10">
        <v>330</v>
      </c>
      <c r="D11" s="3">
        <v>637</v>
      </c>
      <c r="E11" s="21">
        <f t="shared" si="0"/>
        <v>668.85</v>
      </c>
    </row>
    <row r="12" spans="1:5" ht="18.75" customHeight="1" x14ac:dyDescent="0.25">
      <c r="A12" s="20" t="s">
        <v>12</v>
      </c>
      <c r="B12" s="1">
        <v>105</v>
      </c>
      <c r="C12" s="10">
        <f t="shared" si="1"/>
        <v>110.25</v>
      </c>
      <c r="D12" s="3">
        <v>173</v>
      </c>
      <c r="E12" s="21">
        <f t="shared" si="0"/>
        <v>181.65</v>
      </c>
    </row>
    <row r="13" spans="1:5" ht="21.75" customHeight="1" x14ac:dyDescent="0.25">
      <c r="A13" s="23" t="s">
        <v>16</v>
      </c>
      <c r="B13" s="2">
        <f>SUM(B10:B12)</f>
        <v>530</v>
      </c>
      <c r="C13" s="11">
        <v>565</v>
      </c>
      <c r="D13" s="4">
        <f t="shared" ref="D13" si="2">SUM(D10:D12)</f>
        <v>1004</v>
      </c>
      <c r="E13" s="24">
        <v>1055</v>
      </c>
    </row>
    <row r="14" spans="1:5" ht="22.5" customHeight="1" x14ac:dyDescent="0.25">
      <c r="A14" s="18" t="s">
        <v>14</v>
      </c>
      <c r="B14" s="16"/>
      <c r="C14" s="14"/>
      <c r="D14" s="5"/>
      <c r="E14" s="25"/>
    </row>
    <row r="15" spans="1:5" ht="18" customHeight="1" x14ac:dyDescent="0.25">
      <c r="A15" s="20" t="s">
        <v>6</v>
      </c>
      <c r="B15" s="1">
        <v>125</v>
      </c>
      <c r="C15" s="10">
        <v>135</v>
      </c>
      <c r="D15" s="3">
        <v>211</v>
      </c>
      <c r="E15" s="21">
        <f t="shared" si="0"/>
        <v>221.55</v>
      </c>
    </row>
    <row r="16" spans="1:5" ht="18.75" customHeight="1" x14ac:dyDescent="0.25">
      <c r="A16" s="22" t="s">
        <v>15</v>
      </c>
      <c r="B16" s="1">
        <v>325</v>
      </c>
      <c r="C16" s="10">
        <v>345</v>
      </c>
      <c r="D16" s="3">
        <v>670</v>
      </c>
      <c r="E16" s="21">
        <f t="shared" si="0"/>
        <v>703.5</v>
      </c>
    </row>
    <row r="17" spans="1:5" ht="19.5" customHeight="1" x14ac:dyDescent="0.25">
      <c r="A17" s="20" t="s">
        <v>8</v>
      </c>
      <c r="B17" s="1">
        <v>105</v>
      </c>
      <c r="C17" s="10">
        <f t="shared" si="1"/>
        <v>110.25</v>
      </c>
      <c r="D17" s="3">
        <v>173</v>
      </c>
      <c r="E17" s="21">
        <f t="shared" si="0"/>
        <v>181.65</v>
      </c>
    </row>
    <row r="18" spans="1:5" ht="18" customHeight="1" x14ac:dyDescent="0.25">
      <c r="A18" s="23" t="s">
        <v>9</v>
      </c>
      <c r="B18" s="2">
        <f t="shared" ref="B18" si="3">SUM(B15:B17)</f>
        <v>555</v>
      </c>
      <c r="C18" s="11">
        <v>590</v>
      </c>
      <c r="D18" s="4">
        <f>SUM(D15:D17)</f>
        <v>1054</v>
      </c>
      <c r="E18" s="24">
        <v>1108</v>
      </c>
    </row>
    <row r="19" spans="1:5" ht="20.25" customHeight="1" x14ac:dyDescent="0.25">
      <c r="A19" s="20" t="s">
        <v>10</v>
      </c>
      <c r="B19" s="1">
        <v>145</v>
      </c>
      <c r="C19" s="10">
        <v>155</v>
      </c>
      <c r="D19" s="3">
        <v>243</v>
      </c>
      <c r="E19" s="21">
        <f t="shared" si="0"/>
        <v>255.15</v>
      </c>
    </row>
    <row r="20" spans="1:5" ht="18.75" customHeight="1" x14ac:dyDescent="0.25">
      <c r="A20" s="22" t="s">
        <v>11</v>
      </c>
      <c r="B20" s="1">
        <v>375</v>
      </c>
      <c r="C20" s="10">
        <v>395</v>
      </c>
      <c r="D20" s="3">
        <v>767</v>
      </c>
      <c r="E20" s="21">
        <f t="shared" si="0"/>
        <v>805.35</v>
      </c>
    </row>
    <row r="21" spans="1:5" ht="18" customHeight="1" x14ac:dyDescent="0.25">
      <c r="A21" s="20" t="s">
        <v>12</v>
      </c>
      <c r="B21" s="1">
        <v>120</v>
      </c>
      <c r="C21" s="10">
        <v>130</v>
      </c>
      <c r="D21" s="3">
        <v>200</v>
      </c>
      <c r="E21" s="21">
        <f t="shared" si="0"/>
        <v>210</v>
      </c>
    </row>
    <row r="22" spans="1:5" ht="21.75" customHeight="1" x14ac:dyDescent="0.25">
      <c r="A22" s="23" t="s">
        <v>16</v>
      </c>
      <c r="B22" s="2">
        <f t="shared" ref="B22" si="4">SUM(B19:B21)</f>
        <v>640</v>
      </c>
      <c r="C22" s="11">
        <v>680</v>
      </c>
      <c r="D22" s="4">
        <f t="shared" ref="D22" si="5">SUM(D19:D21)</f>
        <v>1210</v>
      </c>
      <c r="E22" s="24">
        <v>1270</v>
      </c>
    </row>
    <row r="23" spans="1:5" ht="21.75" customHeight="1" x14ac:dyDescent="0.25">
      <c r="A23" s="18" t="s">
        <v>17</v>
      </c>
      <c r="B23" s="16"/>
      <c r="C23" s="14"/>
      <c r="D23" s="5"/>
      <c r="E23" s="25"/>
    </row>
    <row r="24" spans="1:5" ht="18.75" customHeight="1" x14ac:dyDescent="0.25">
      <c r="A24" s="20" t="s">
        <v>6</v>
      </c>
      <c r="B24" s="1">
        <v>135</v>
      </c>
      <c r="C24" s="10">
        <v>145</v>
      </c>
      <c r="D24" s="3">
        <v>227</v>
      </c>
      <c r="E24" s="21">
        <f t="shared" si="0"/>
        <v>238.35000000000002</v>
      </c>
    </row>
    <row r="25" spans="1:5" ht="18.75" customHeight="1" x14ac:dyDescent="0.25">
      <c r="A25" s="22" t="s">
        <v>15</v>
      </c>
      <c r="B25" s="1">
        <v>345</v>
      </c>
      <c r="C25" s="10">
        <v>365</v>
      </c>
      <c r="D25" s="3">
        <v>713</v>
      </c>
      <c r="E25" s="21">
        <f t="shared" si="0"/>
        <v>748.65</v>
      </c>
    </row>
    <row r="26" spans="1:5" ht="19.5" customHeight="1" x14ac:dyDescent="0.25">
      <c r="A26" s="20" t="s">
        <v>8</v>
      </c>
      <c r="B26" s="1">
        <v>105</v>
      </c>
      <c r="C26" s="10">
        <f t="shared" si="1"/>
        <v>110.25</v>
      </c>
      <c r="D26" s="3">
        <v>173</v>
      </c>
      <c r="E26" s="21">
        <f t="shared" si="0"/>
        <v>181.65</v>
      </c>
    </row>
    <row r="27" spans="1:5" ht="21.75" customHeight="1" x14ac:dyDescent="0.25">
      <c r="A27" s="23" t="s">
        <v>9</v>
      </c>
      <c r="B27" s="2">
        <f t="shared" ref="B27" si="6">SUM(B24:B26)</f>
        <v>585</v>
      </c>
      <c r="C27" s="11">
        <v>620</v>
      </c>
      <c r="D27" s="4">
        <f>SUM(D24:D26)</f>
        <v>1113</v>
      </c>
      <c r="E27" s="24">
        <f t="shared" si="0"/>
        <v>1168.6500000000001</v>
      </c>
    </row>
    <row r="28" spans="1:5" ht="20.25" customHeight="1" x14ac:dyDescent="0.25">
      <c r="A28" s="20" t="s">
        <v>10</v>
      </c>
      <c r="B28" s="1">
        <v>150</v>
      </c>
      <c r="C28" s="10">
        <v>160</v>
      </c>
      <c r="D28" s="3">
        <v>248</v>
      </c>
      <c r="E28" s="21">
        <f t="shared" si="0"/>
        <v>260.40000000000003</v>
      </c>
    </row>
    <row r="29" spans="1:5" ht="18" customHeight="1" x14ac:dyDescent="0.25">
      <c r="A29" s="22" t="s">
        <v>11</v>
      </c>
      <c r="B29" s="1">
        <v>395</v>
      </c>
      <c r="C29" s="10">
        <f t="shared" si="1"/>
        <v>414.75</v>
      </c>
      <c r="D29" s="3">
        <v>810</v>
      </c>
      <c r="E29" s="21">
        <f t="shared" si="0"/>
        <v>850.5</v>
      </c>
    </row>
    <row r="30" spans="1:5" ht="18.75" customHeight="1" x14ac:dyDescent="0.25">
      <c r="A30" s="20" t="s">
        <v>12</v>
      </c>
      <c r="B30" s="1">
        <v>120</v>
      </c>
      <c r="C30" s="10">
        <v>130</v>
      </c>
      <c r="D30" s="3">
        <v>200</v>
      </c>
      <c r="E30" s="21">
        <f t="shared" si="0"/>
        <v>210</v>
      </c>
    </row>
    <row r="31" spans="1:5" ht="21" customHeight="1" thickBot="1" x14ac:dyDescent="0.3">
      <c r="A31" s="26" t="s">
        <v>16</v>
      </c>
      <c r="B31" s="27">
        <f t="shared" ref="B31" si="7">SUM(B28:B30)</f>
        <v>665</v>
      </c>
      <c r="C31" s="28">
        <v>705</v>
      </c>
      <c r="D31" s="29">
        <f t="shared" ref="D31" si="8">SUM(D28:D30)</f>
        <v>1258</v>
      </c>
      <c r="E31" s="30">
        <f t="shared" si="0"/>
        <v>1320.9</v>
      </c>
    </row>
    <row r="41" spans="1:5" x14ac:dyDescent="0.25">
      <c r="D41" s="52" t="s">
        <v>30</v>
      </c>
      <c r="E41" s="52"/>
    </row>
    <row r="42" spans="1:5" ht="33" customHeight="1" thickBot="1" x14ac:dyDescent="0.3">
      <c r="A42" s="60" t="s">
        <v>31</v>
      </c>
      <c r="B42" s="60"/>
      <c r="C42" s="60"/>
      <c r="D42" s="60"/>
      <c r="E42" s="60"/>
    </row>
    <row r="43" spans="1:5" ht="15" customHeight="1" x14ac:dyDescent="0.25">
      <c r="A43" s="54" t="s">
        <v>0</v>
      </c>
      <c r="B43" s="61" t="s">
        <v>21</v>
      </c>
      <c r="C43" s="61"/>
      <c r="D43" s="61" t="s">
        <v>29</v>
      </c>
      <c r="E43" s="62"/>
    </row>
    <row r="44" spans="1:5" ht="26.25" customHeight="1" x14ac:dyDescent="0.25">
      <c r="A44" s="55"/>
      <c r="B44" s="8" t="s">
        <v>28</v>
      </c>
      <c r="C44" s="8" t="s">
        <v>34</v>
      </c>
      <c r="D44" s="8" t="s">
        <v>28</v>
      </c>
      <c r="E44" s="17" t="s">
        <v>34</v>
      </c>
    </row>
    <row r="45" spans="1:5" ht="21.75" customHeight="1" x14ac:dyDescent="0.25">
      <c r="A45" s="18" t="s">
        <v>22</v>
      </c>
      <c r="B45" s="16"/>
      <c r="C45" s="16"/>
      <c r="D45" s="16"/>
      <c r="E45" s="19"/>
    </row>
    <row r="46" spans="1:5" ht="20.25" customHeight="1" x14ac:dyDescent="0.25">
      <c r="A46" s="20" t="s">
        <v>23</v>
      </c>
      <c r="B46" s="1">
        <v>200</v>
      </c>
      <c r="C46" s="10">
        <f>B46*1.05</f>
        <v>210</v>
      </c>
      <c r="D46" s="1">
        <v>378</v>
      </c>
      <c r="E46" s="21">
        <f>D46*1.05</f>
        <v>396.90000000000003</v>
      </c>
    </row>
    <row r="47" spans="1:5" ht="20.25" customHeight="1" x14ac:dyDescent="0.25">
      <c r="A47" s="22" t="s">
        <v>7</v>
      </c>
      <c r="B47" s="1">
        <v>380</v>
      </c>
      <c r="C47" s="10">
        <v>400</v>
      </c>
      <c r="D47" s="1">
        <v>756</v>
      </c>
      <c r="E47" s="21">
        <f t="shared" ref="E47:E56" si="9">D47*1.05</f>
        <v>793.80000000000007</v>
      </c>
    </row>
    <row r="48" spans="1:5" ht="19.5" customHeight="1" x14ac:dyDescent="0.25">
      <c r="A48" s="20" t="s">
        <v>24</v>
      </c>
      <c r="B48" s="1">
        <v>265</v>
      </c>
      <c r="C48" s="10">
        <v>280</v>
      </c>
      <c r="D48" s="1">
        <v>540</v>
      </c>
      <c r="E48" s="21">
        <f t="shared" si="9"/>
        <v>567</v>
      </c>
    </row>
    <row r="49" spans="1:5" ht="21.75" customHeight="1" x14ac:dyDescent="0.25">
      <c r="A49" s="23" t="s">
        <v>9</v>
      </c>
      <c r="B49" s="2">
        <f t="shared" ref="B49" si="10">SUM(B46:B48)</f>
        <v>845</v>
      </c>
      <c r="C49" s="11">
        <v>890</v>
      </c>
      <c r="D49" s="2">
        <f>SUM(D46:D48)</f>
        <v>1674</v>
      </c>
      <c r="E49" s="24">
        <f t="shared" si="9"/>
        <v>1757.7</v>
      </c>
    </row>
    <row r="50" spans="1:5" ht="21" customHeight="1" x14ac:dyDescent="0.25">
      <c r="A50" s="20" t="s">
        <v>25</v>
      </c>
      <c r="B50" s="1">
        <v>240</v>
      </c>
      <c r="C50" s="10">
        <v>255</v>
      </c>
      <c r="D50" s="1">
        <v>448</v>
      </c>
      <c r="E50" s="21">
        <f t="shared" si="9"/>
        <v>470.40000000000003</v>
      </c>
    </row>
    <row r="51" spans="1:5" ht="18" customHeight="1" x14ac:dyDescent="0.25">
      <c r="A51" s="22" t="s">
        <v>11</v>
      </c>
      <c r="B51" s="1">
        <v>430</v>
      </c>
      <c r="C51" s="10">
        <v>455</v>
      </c>
      <c r="D51" s="1">
        <v>864</v>
      </c>
      <c r="E51" s="21">
        <f t="shared" si="9"/>
        <v>907.2</v>
      </c>
    </row>
    <row r="52" spans="1:5" ht="17.25" customHeight="1" x14ac:dyDescent="0.25">
      <c r="A52" s="20" t="s">
        <v>26</v>
      </c>
      <c r="B52" s="1">
        <v>305</v>
      </c>
      <c r="C52" s="10">
        <f t="shared" ref="C52" si="11">B52*1.05</f>
        <v>320.25</v>
      </c>
      <c r="D52" s="1">
        <v>610</v>
      </c>
      <c r="E52" s="21">
        <f t="shared" si="9"/>
        <v>640.5</v>
      </c>
    </row>
    <row r="53" spans="1:5" ht="23.25" customHeight="1" x14ac:dyDescent="0.25">
      <c r="A53" s="23" t="s">
        <v>16</v>
      </c>
      <c r="B53" s="2">
        <f t="shared" ref="B53" si="12">SUM(B50:B52)</f>
        <v>975</v>
      </c>
      <c r="C53" s="11">
        <v>1030</v>
      </c>
      <c r="D53" s="2">
        <f>SUM(D50:D52)</f>
        <v>1922</v>
      </c>
      <c r="E53" s="24">
        <f t="shared" si="9"/>
        <v>2018.1000000000001</v>
      </c>
    </row>
    <row r="54" spans="1:5" ht="23.25" customHeight="1" x14ac:dyDescent="0.25">
      <c r="A54" s="18" t="s">
        <v>27</v>
      </c>
      <c r="B54" s="16"/>
      <c r="C54" s="14"/>
      <c r="D54" s="16"/>
      <c r="E54" s="25"/>
    </row>
    <row r="55" spans="1:5" ht="20.25" customHeight="1" x14ac:dyDescent="0.25">
      <c r="A55" s="22" t="s">
        <v>15</v>
      </c>
      <c r="B55" s="1">
        <v>380</v>
      </c>
      <c r="C55" s="10">
        <v>400</v>
      </c>
      <c r="D55" s="1">
        <v>756</v>
      </c>
      <c r="E55" s="21">
        <f t="shared" si="9"/>
        <v>793.80000000000007</v>
      </c>
    </row>
    <row r="56" spans="1:5" ht="24" customHeight="1" thickBot="1" x14ac:dyDescent="0.3">
      <c r="A56" s="31" t="s">
        <v>11</v>
      </c>
      <c r="B56" s="32">
        <v>430</v>
      </c>
      <c r="C56" s="33">
        <v>455</v>
      </c>
      <c r="D56" s="32">
        <v>864</v>
      </c>
      <c r="E56" s="34">
        <f t="shared" si="9"/>
        <v>907.2</v>
      </c>
    </row>
    <row r="59" spans="1:5" x14ac:dyDescent="0.25">
      <c r="C59" s="9"/>
      <c r="D59" s="9"/>
      <c r="E59" s="63"/>
    </row>
    <row r="60" spans="1:5" x14ac:dyDescent="0.25">
      <c r="E60" s="63"/>
    </row>
  </sheetData>
  <mergeCells count="11">
    <mergeCell ref="D41:E41"/>
    <mergeCell ref="D1:E1"/>
    <mergeCell ref="A2:E2"/>
    <mergeCell ref="A3:A4"/>
    <mergeCell ref="B3:C3"/>
    <mergeCell ref="D3:E3"/>
    <mergeCell ref="A42:E42"/>
    <mergeCell ref="A43:A44"/>
    <mergeCell ref="B43:C43"/>
    <mergeCell ref="D43:E43"/>
    <mergeCell ref="E59:E60"/>
  </mergeCells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1.sz.mell.</vt:lpstr>
      <vt:lpstr>2. sz. mell. </vt:lpstr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Rózsika</dc:creator>
  <cp:lastModifiedBy>Boross Boglárka</cp:lastModifiedBy>
  <cp:lastPrinted>2020-12-11T09:28:08Z</cp:lastPrinted>
  <dcterms:created xsi:type="dcterms:W3CDTF">2019-11-11T13:30:39Z</dcterms:created>
  <dcterms:modified xsi:type="dcterms:W3CDTF">2020-12-14T10:57:07Z</dcterms:modified>
</cp:coreProperties>
</file>