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2"/>
  </bookViews>
  <sheets>
    <sheet name="Munka2" sheetId="1" r:id="rId1"/>
    <sheet name="Munka1" sheetId="2" r:id="rId2"/>
    <sheet name="INT.MŰK." sheetId="3" r:id="rId3"/>
  </sheets>
  <definedNames/>
  <calcPr fullCalcOnLoad="1"/>
</workbook>
</file>

<file path=xl/sharedStrings.xml><?xml version="1.0" encoding="utf-8"?>
<sst xmlns="http://schemas.openxmlformats.org/spreadsheetml/2006/main" count="129" uniqueCount="92">
  <si>
    <t>ÖNKORMÁNYZAT</t>
  </si>
  <si>
    <t>IDŐSEK NAPKÖZI OTTHONA</t>
  </si>
  <si>
    <t>eredeti</t>
  </si>
  <si>
    <t>teljesítés</t>
  </si>
  <si>
    <t>Közhatalmi bevételek</t>
  </si>
  <si>
    <t>Összesen</t>
  </si>
  <si>
    <t>Közterület használati díj</t>
  </si>
  <si>
    <t>Bérleti díj (garázsok és Gyógyszertár)</t>
  </si>
  <si>
    <t>Szolgálati lakások közműdíjak</t>
  </si>
  <si>
    <t>Óvodai gyermekétk.tér.díj</t>
  </si>
  <si>
    <t>Összesen:</t>
  </si>
  <si>
    <t>Terem-és egyéb bérleti díjak</t>
  </si>
  <si>
    <t>mód.</t>
  </si>
  <si>
    <t>MINDÖSSZESEN:</t>
  </si>
  <si>
    <t>OEP finanszírozás Védőnöi szolgálat</t>
  </si>
  <si>
    <t>Működési c.tám.értékű bev.</t>
  </si>
  <si>
    <t>Kamatmentes kölcsön törlesztés</t>
  </si>
  <si>
    <t>Önkormányzat lakások lakbérbevétele</t>
  </si>
  <si>
    <t>Általános működési támogatás</t>
  </si>
  <si>
    <t>Óvodaműködtetési támogatás</t>
  </si>
  <si>
    <t>Szociális és gyermekjóléti ell.tám.</t>
  </si>
  <si>
    <t>Könyvtári, közművelődési és múz.f.t.</t>
  </si>
  <si>
    <t>Központosított támogatások</t>
  </si>
  <si>
    <t>Egyes jövedelempótló t.kiegészítése</t>
  </si>
  <si>
    <t>013350</t>
  </si>
  <si>
    <t>103350</t>
  </si>
  <si>
    <t>096020</t>
  </si>
  <si>
    <t>011130</t>
  </si>
  <si>
    <t>011220</t>
  </si>
  <si>
    <t>096010</t>
  </si>
  <si>
    <t>107051</t>
  </si>
  <si>
    <t>107052</t>
  </si>
  <si>
    <t>102030</t>
  </si>
  <si>
    <t>074031</t>
  </si>
  <si>
    <t>061030</t>
  </si>
  <si>
    <t>018010</t>
  </si>
  <si>
    <t>Kormányzati funkciók szerint</t>
  </si>
  <si>
    <t>Szociális feladatok támogatása</t>
  </si>
  <si>
    <t>TÁMOGATÁSÉRTÉKŰ BEVÉTELEK 2015. év</t>
  </si>
  <si>
    <t>041233</t>
  </si>
  <si>
    <t>Közfoglalkoztatás</t>
  </si>
  <si>
    <t>Működési bevételek</t>
  </si>
  <si>
    <t>Felhalmozási bevételek</t>
  </si>
  <si>
    <t>Működési c.átv.pénze.</t>
  </si>
  <si>
    <t>Felhalmozási c.átv.pe.</t>
  </si>
  <si>
    <t>Hosszabb időt.közfoglalkoztatás</t>
  </si>
  <si>
    <t>Iskolai intézményi étkeztetés</t>
  </si>
  <si>
    <t>Önkormányzatok és önk.hiv.ált.j.ig.t.</t>
  </si>
  <si>
    <t>Értékesítési és forg.adók-iparűzési adó</t>
  </si>
  <si>
    <t>Egyéb közhat.bev.-bírság,kés.kamat</t>
  </si>
  <si>
    <t>Gépjárműadók (40 %)</t>
  </si>
  <si>
    <t>Vagyoni típ.adók-kommunális adó</t>
  </si>
  <si>
    <t>Műk.c.tám.áht-n belülről</t>
  </si>
  <si>
    <t>Óvodai dolgozók bértámogatása</t>
  </si>
  <si>
    <t xml:space="preserve">A 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</si>
  <si>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</si>
  <si>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</si>
  <si>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</si>
  <si>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</si>
  <si>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</si>
  <si>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</si>
  <si>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</si>
  <si>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</si>
  <si>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</si>
  <si>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</si>
  <si>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</si>
  <si>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</si>
  <si>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</si>
  <si>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</si>
  <si>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</si>
  <si>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</si>
  <si>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</si>
  <si>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</si>
  <si>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</si>
  <si>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</si>
  <si>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FALUHÁZ AKASZTÓ</t>
  </si>
  <si>
    <t>AKASZTÓ NAPKÖZI OTTHONOS ÓVODA</t>
  </si>
  <si>
    <t>Felhalmozási c.t.áht-n b.</t>
  </si>
  <si>
    <t>T</t>
  </si>
  <si>
    <t>W</t>
  </si>
  <si>
    <t>X</t>
  </si>
  <si>
    <t>Y</t>
  </si>
  <si>
    <t>Óvodai,iskolai étkeztetés bértámogat.</t>
  </si>
  <si>
    <t>Ingatlan bérleti díj (haszonbér,T-Home)</t>
  </si>
  <si>
    <t>Gyermekétkeztetés üzemeltetési tám.</t>
  </si>
  <si>
    <t>Szociális étkeztetés térítési díj</t>
  </si>
  <si>
    <t>Házi segítségnyújtás térítési díj</t>
  </si>
  <si>
    <t>Idősek nappali ellátása besz.tér.díj</t>
  </si>
  <si>
    <t>Kötelező feladatok</t>
  </si>
  <si>
    <t>Az Önkormányzat és az általa irányított költségvetési szervek működési és felhalmozási bevételei kormányzati funkciók szerint 2015. évre</t>
  </si>
  <si>
    <t>066020</t>
  </si>
  <si>
    <t>KEOP-4.10.0/N/14-2014-0239 pály.tám.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</si>
</sst>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8" sqref="K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0"/>
    </sheetView>
  </sheetViews>
  <sheetFormatPr defaultColWidth="9.140625" defaultRowHeight="12.75"/>
  <sheetData>
    <row r="1" spans="1:7" ht="12.75">
      <c r="A1" s="31" t="s">
        <v>38</v>
      </c>
      <c r="B1" s="31"/>
      <c r="C1" s="31"/>
      <c r="D1" s="31"/>
      <c r="E1" s="31"/>
      <c r="F1" s="31"/>
      <c r="G1" s="31"/>
    </row>
    <row r="2" spans="1:7" ht="12.75">
      <c r="A2" s="17" t="s">
        <v>36</v>
      </c>
      <c r="B2" s="31" t="s">
        <v>15</v>
      </c>
      <c r="C2" s="31"/>
      <c r="D2" s="31"/>
      <c r="E2" s="31" t="s">
        <v>5</v>
      </c>
      <c r="F2" s="31"/>
      <c r="G2" s="31"/>
    </row>
    <row r="3" spans="1:7" ht="12.75">
      <c r="A3" s="18" t="s">
        <v>0</v>
      </c>
      <c r="B3" s="5"/>
      <c r="C3" s="5"/>
      <c r="D3" s="5"/>
      <c r="E3" s="5"/>
      <c r="F3" s="5"/>
      <c r="G3" s="5"/>
    </row>
    <row r="4" spans="1:7" ht="12.75">
      <c r="A4" s="19" t="s">
        <v>33</v>
      </c>
      <c r="B4" s="6" t="s">
        <v>2</v>
      </c>
      <c r="C4" s="6" t="s">
        <v>12</v>
      </c>
      <c r="D4" s="6" t="s">
        <v>3</v>
      </c>
      <c r="E4" s="6" t="s">
        <v>2</v>
      </c>
      <c r="F4" s="6" t="s">
        <v>12</v>
      </c>
      <c r="G4" s="6" t="s">
        <v>3</v>
      </c>
    </row>
    <row r="5" spans="1:7" ht="12.75">
      <c r="A5" s="17" t="s">
        <v>14</v>
      </c>
      <c r="B5" s="7">
        <v>6600</v>
      </c>
      <c r="C5" s="7"/>
      <c r="D5" s="7"/>
      <c r="E5" s="8">
        <f>SUM(B5)</f>
        <v>6600</v>
      </c>
      <c r="F5" s="8">
        <f>SUM(C5)</f>
        <v>0</v>
      </c>
      <c r="G5" s="7"/>
    </row>
    <row r="6" spans="1:7" ht="12.75">
      <c r="A6" s="19" t="s">
        <v>39</v>
      </c>
      <c r="B6" s="7"/>
      <c r="C6" s="7"/>
      <c r="D6" s="7"/>
      <c r="E6" s="8"/>
      <c r="F6" s="7"/>
      <c r="G6" s="7"/>
    </row>
    <row r="7" spans="1:7" ht="12.75">
      <c r="A7" s="17" t="s">
        <v>40</v>
      </c>
      <c r="B7" s="7">
        <v>13508</v>
      </c>
      <c r="C7" s="7"/>
      <c r="D7" s="7"/>
      <c r="E7" s="8">
        <f>SUM(B7)</f>
        <v>13508</v>
      </c>
      <c r="F7" s="8">
        <f>SUM(C7)</f>
        <v>0</v>
      </c>
      <c r="G7" s="7"/>
    </row>
    <row r="8" spans="1:7" ht="12.75">
      <c r="A8" s="19"/>
      <c r="B8" s="7"/>
      <c r="C8" s="7"/>
      <c r="D8" s="7"/>
      <c r="E8" s="8"/>
      <c r="F8" s="8"/>
      <c r="G8" s="7"/>
    </row>
    <row r="9" spans="1:7" ht="12.75">
      <c r="A9" s="17"/>
      <c r="B9" s="21"/>
      <c r="C9" s="21"/>
      <c r="D9" s="21"/>
      <c r="E9" s="22"/>
      <c r="F9" s="22"/>
      <c r="G9" s="7"/>
    </row>
    <row r="10" spans="1:7" ht="12.75">
      <c r="A10" s="18" t="s">
        <v>10</v>
      </c>
      <c r="B10" s="8">
        <f>SUM(B5:B9)</f>
        <v>20108</v>
      </c>
      <c r="C10" s="8">
        <f>SUM(C5:C9)</f>
        <v>0</v>
      </c>
      <c r="D10" s="8"/>
      <c r="E10" s="8">
        <f>SUM(B10)</f>
        <v>20108</v>
      </c>
      <c r="F10" s="8">
        <f>SUM(C10)</f>
        <v>0</v>
      </c>
      <c r="G10" s="8"/>
    </row>
  </sheetData>
  <mergeCells count="3">
    <mergeCell ref="A1:G1"/>
    <mergeCell ref="B2:D2"/>
    <mergeCell ref="E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A1">
      <selection activeCell="A2" sqref="A2:Z2"/>
    </sheetView>
  </sheetViews>
  <sheetFormatPr defaultColWidth="9.140625" defaultRowHeight="12.75"/>
  <cols>
    <col min="1" max="1" width="3.00390625" style="0" bestFit="1" customWidth="1"/>
    <col min="2" max="2" width="31.8515625" style="20" customWidth="1"/>
    <col min="3" max="5" width="7.28125" style="20" customWidth="1"/>
    <col min="6" max="26" width="7.28125" style="0" customWidth="1"/>
    <col min="27" max="28" width="8.7109375" style="0" customWidth="1"/>
  </cols>
  <sheetData>
    <row r="1" spans="2:26" ht="12.75">
      <c r="B1" s="33" t="s">
        <v>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6" ht="12.75">
      <c r="A2" s="1"/>
      <c r="B2" s="30" t="s">
        <v>54</v>
      </c>
      <c r="C2" s="30" t="s">
        <v>55</v>
      </c>
      <c r="D2" s="30" t="s">
        <v>56</v>
      </c>
      <c r="E2" s="30" t="s">
        <v>57</v>
      </c>
      <c r="F2" s="30" t="s">
        <v>59</v>
      </c>
      <c r="G2" s="30" t="s">
        <v>58</v>
      </c>
      <c r="H2" s="30" t="s">
        <v>60</v>
      </c>
      <c r="I2" s="30" t="s">
        <v>61</v>
      </c>
      <c r="J2" s="30" t="s">
        <v>62</v>
      </c>
      <c r="K2" s="30" t="s">
        <v>63</v>
      </c>
      <c r="L2" s="30" t="s">
        <v>64</v>
      </c>
      <c r="M2" s="30" t="s">
        <v>65</v>
      </c>
      <c r="N2" s="30" t="s">
        <v>66</v>
      </c>
      <c r="O2" s="30" t="s">
        <v>67</v>
      </c>
      <c r="P2" s="30" t="s">
        <v>68</v>
      </c>
      <c r="Q2" s="30" t="s">
        <v>69</v>
      </c>
      <c r="R2" s="30" t="s">
        <v>70</v>
      </c>
      <c r="S2" s="30" t="s">
        <v>71</v>
      </c>
      <c r="T2" s="30" t="s">
        <v>72</v>
      </c>
      <c r="U2" s="30" t="s">
        <v>78</v>
      </c>
      <c r="V2" s="30" t="s">
        <v>73</v>
      </c>
      <c r="W2" s="30" t="s">
        <v>74</v>
      </c>
      <c r="X2" s="30" t="s">
        <v>79</v>
      </c>
      <c r="Y2" s="30" t="s">
        <v>80</v>
      </c>
      <c r="Z2" s="30" t="s">
        <v>81</v>
      </c>
    </row>
    <row r="3" spans="1:26" s="28" customFormat="1" ht="12">
      <c r="A3" s="26"/>
      <c r="B3" s="27"/>
      <c r="C3" s="36" t="s">
        <v>52</v>
      </c>
      <c r="D3" s="37"/>
      <c r="E3" s="38"/>
      <c r="F3" s="32" t="s">
        <v>4</v>
      </c>
      <c r="G3" s="32"/>
      <c r="H3" s="32"/>
      <c r="I3" s="32" t="s">
        <v>41</v>
      </c>
      <c r="J3" s="32"/>
      <c r="K3" s="32"/>
      <c r="L3" s="32" t="s">
        <v>43</v>
      </c>
      <c r="M3" s="32"/>
      <c r="N3" s="32"/>
      <c r="O3" s="32" t="s">
        <v>77</v>
      </c>
      <c r="P3" s="32"/>
      <c r="Q3" s="32"/>
      <c r="R3" s="32" t="s">
        <v>42</v>
      </c>
      <c r="S3" s="32"/>
      <c r="T3" s="32"/>
      <c r="U3" s="32" t="s">
        <v>44</v>
      </c>
      <c r="V3" s="32"/>
      <c r="W3" s="32"/>
      <c r="X3" s="32" t="s">
        <v>5</v>
      </c>
      <c r="Y3" s="32"/>
      <c r="Z3" s="32"/>
    </row>
    <row r="4" spans="1:26" s="28" customFormat="1" ht="12">
      <c r="A4" s="26"/>
      <c r="B4" s="29" t="s">
        <v>88</v>
      </c>
      <c r="C4" s="25" t="s">
        <v>2</v>
      </c>
      <c r="D4" s="25" t="s">
        <v>12</v>
      </c>
      <c r="E4" s="25" t="s">
        <v>3</v>
      </c>
      <c r="F4" s="25" t="s">
        <v>2</v>
      </c>
      <c r="G4" s="25" t="s">
        <v>12</v>
      </c>
      <c r="H4" s="25" t="s">
        <v>3</v>
      </c>
      <c r="I4" s="25" t="s">
        <v>2</v>
      </c>
      <c r="J4" s="25" t="s">
        <v>12</v>
      </c>
      <c r="K4" s="25" t="s">
        <v>3</v>
      </c>
      <c r="L4" s="25" t="s">
        <v>2</v>
      </c>
      <c r="M4" s="25" t="s">
        <v>12</v>
      </c>
      <c r="N4" s="25" t="s">
        <v>3</v>
      </c>
      <c r="O4" s="25" t="s">
        <v>2</v>
      </c>
      <c r="P4" s="25" t="s">
        <v>12</v>
      </c>
      <c r="Q4" s="25" t="s">
        <v>3</v>
      </c>
      <c r="R4" s="25" t="s">
        <v>2</v>
      </c>
      <c r="S4" s="25" t="s">
        <v>12</v>
      </c>
      <c r="T4" s="25" t="s">
        <v>3</v>
      </c>
      <c r="U4" s="25" t="s">
        <v>2</v>
      </c>
      <c r="V4" s="25" t="s">
        <v>12</v>
      </c>
      <c r="W4" s="25" t="s">
        <v>3</v>
      </c>
      <c r="X4" s="25" t="s">
        <v>2</v>
      </c>
      <c r="Y4" s="25" t="s">
        <v>12</v>
      </c>
      <c r="Z4" s="25" t="s">
        <v>3</v>
      </c>
    </row>
    <row r="5" spans="1:26" ht="12.75">
      <c r="A5" s="1"/>
      <c r="B5" s="18" t="s">
        <v>0</v>
      </c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>
        <v>1</v>
      </c>
      <c r="B6" s="15" t="s">
        <v>35</v>
      </c>
      <c r="C6" s="14"/>
      <c r="D6" s="14"/>
      <c r="E6" s="1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7" t="s">
        <v>18</v>
      </c>
      <c r="C7" s="24">
        <v>44871</v>
      </c>
      <c r="D7" s="14"/>
      <c r="E7" s="1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">
        <f>SUM(C7+F7+I7+L7+O7+R7+U7)</f>
        <v>44871</v>
      </c>
      <c r="Y7" s="3">
        <f>SUM(D7+G7+J7+M7+P7+S7)</f>
        <v>0</v>
      </c>
      <c r="Z7" s="1"/>
    </row>
    <row r="8" spans="1:26" ht="12.75">
      <c r="A8" s="1"/>
      <c r="B8" s="17" t="s">
        <v>53</v>
      </c>
      <c r="C8" s="24">
        <v>54875</v>
      </c>
      <c r="D8" s="14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3">
        <f aca="true" t="shared" si="0" ref="X8:X40">SUM(C8+F8+I8+L8+O8+R8+U8)</f>
        <v>54875</v>
      </c>
      <c r="Y8" s="3">
        <f aca="true" t="shared" si="1" ref="Y8:Y17">SUM(D8+G8+J8+M8+P8+S8)</f>
        <v>0</v>
      </c>
      <c r="Z8" s="1"/>
    </row>
    <row r="9" spans="1:26" ht="12.75">
      <c r="A9" s="1"/>
      <c r="B9" s="17" t="s">
        <v>19</v>
      </c>
      <c r="C9" s="24">
        <v>7280</v>
      </c>
      <c r="D9" s="14"/>
      <c r="E9" s="1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">
        <f t="shared" si="0"/>
        <v>7280</v>
      </c>
      <c r="Y9" s="3">
        <f t="shared" si="1"/>
        <v>0</v>
      </c>
      <c r="Z9" s="1"/>
    </row>
    <row r="10" spans="1:26" ht="12.75">
      <c r="A10" s="1"/>
      <c r="B10" s="17" t="s">
        <v>82</v>
      </c>
      <c r="C10" s="24">
        <v>8829</v>
      </c>
      <c r="D10" s="14"/>
      <c r="E10" s="1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">
        <f t="shared" si="0"/>
        <v>8829</v>
      </c>
      <c r="Y10" s="3">
        <f t="shared" si="1"/>
        <v>0</v>
      </c>
      <c r="Z10" s="1"/>
    </row>
    <row r="11" spans="1:26" ht="12.75">
      <c r="A11" s="1"/>
      <c r="B11" s="17" t="s">
        <v>84</v>
      </c>
      <c r="C11" s="24">
        <v>5675</v>
      </c>
      <c r="D11" s="14"/>
      <c r="E11" s="1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3">
        <f t="shared" si="0"/>
        <v>5675</v>
      </c>
      <c r="Y11" s="3">
        <f t="shared" si="1"/>
        <v>0</v>
      </c>
      <c r="Z11" s="1"/>
    </row>
    <row r="12" spans="1:26" ht="12.75">
      <c r="A12" s="1"/>
      <c r="B12" s="17" t="s">
        <v>37</v>
      </c>
      <c r="C12" s="24">
        <v>2660</v>
      </c>
      <c r="D12" s="14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>
        <f t="shared" si="0"/>
        <v>2660</v>
      </c>
      <c r="Y12" s="3">
        <f t="shared" si="1"/>
        <v>0</v>
      </c>
      <c r="Z12" s="1"/>
    </row>
    <row r="13" spans="1:26" ht="12.75">
      <c r="A13" s="1"/>
      <c r="B13" s="17" t="s">
        <v>23</v>
      </c>
      <c r="C13" s="24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3">
        <f t="shared" si="0"/>
        <v>0</v>
      </c>
      <c r="Y13" s="3">
        <f t="shared" si="1"/>
        <v>0</v>
      </c>
      <c r="Z13" s="1"/>
    </row>
    <row r="14" spans="1:26" ht="12.75">
      <c r="A14" s="1"/>
      <c r="B14" s="17" t="s">
        <v>20</v>
      </c>
      <c r="C14" s="24">
        <v>9211</v>
      </c>
      <c r="D14" s="14"/>
      <c r="E14" s="1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">
        <f t="shared" si="0"/>
        <v>9211</v>
      </c>
      <c r="Y14" s="3">
        <f t="shared" si="1"/>
        <v>0</v>
      </c>
      <c r="Z14" s="1"/>
    </row>
    <row r="15" spans="1:26" ht="12.75">
      <c r="A15" s="1"/>
      <c r="B15" s="17" t="s">
        <v>21</v>
      </c>
      <c r="C15" s="24">
        <v>3894</v>
      </c>
      <c r="D15" s="14"/>
      <c r="E15" s="1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>
        <f t="shared" si="0"/>
        <v>3894</v>
      </c>
      <c r="Y15" s="3">
        <f t="shared" si="1"/>
        <v>0</v>
      </c>
      <c r="Z15" s="1"/>
    </row>
    <row r="16" spans="1:26" ht="12.75">
      <c r="A16" s="1"/>
      <c r="B16" s="17" t="s">
        <v>22</v>
      </c>
      <c r="C16" s="24"/>
      <c r="D16" s="14"/>
      <c r="E16" s="1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3"/>
      <c r="Y16" s="3">
        <f t="shared" si="1"/>
        <v>0</v>
      </c>
      <c r="Z16" s="1"/>
    </row>
    <row r="17" spans="1:26" ht="12.75">
      <c r="A17" s="1">
        <v>2</v>
      </c>
      <c r="B17" s="19" t="s">
        <v>24</v>
      </c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>
        <f t="shared" si="1"/>
        <v>0</v>
      </c>
      <c r="Z17" s="2"/>
    </row>
    <row r="18" spans="1:26" ht="12.75">
      <c r="A18" s="1"/>
      <c r="B18" s="17" t="s">
        <v>83</v>
      </c>
      <c r="C18" s="13"/>
      <c r="D18" s="13"/>
      <c r="E18" s="13"/>
      <c r="F18" s="2"/>
      <c r="G18" s="2"/>
      <c r="H18" s="2"/>
      <c r="I18" s="10">
        <v>735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>
        <f t="shared" si="0"/>
        <v>735</v>
      </c>
      <c r="Y18" s="3">
        <f>SUM(J18+M18+P18+S18+G18)</f>
        <v>0</v>
      </c>
      <c r="Z18" s="3"/>
    </row>
    <row r="19" spans="1:26" ht="12.75">
      <c r="A19" s="1"/>
      <c r="B19" s="17" t="s">
        <v>6</v>
      </c>
      <c r="C19" s="13"/>
      <c r="D19" s="13"/>
      <c r="E19" s="13"/>
      <c r="F19" s="2"/>
      <c r="G19" s="2"/>
      <c r="H19" s="2"/>
      <c r="I19" s="11">
        <v>700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>
        <f t="shared" si="0"/>
        <v>700</v>
      </c>
      <c r="Y19" s="3">
        <f aca="true" t="shared" si="2" ref="Y19:Y41">SUM(J19+M19+P19+S19+G19)</f>
        <v>0</v>
      </c>
      <c r="Z19" s="3"/>
    </row>
    <row r="20" spans="1:26" ht="12.75">
      <c r="A20" s="1"/>
      <c r="B20" s="17" t="s">
        <v>7</v>
      </c>
      <c r="C20" s="13"/>
      <c r="D20" s="13"/>
      <c r="E20" s="13"/>
      <c r="F20" s="2"/>
      <c r="G20" s="2"/>
      <c r="H20" s="2"/>
      <c r="I20" s="10">
        <v>474</v>
      </c>
      <c r="J20" s="2"/>
      <c r="K20" s="2"/>
      <c r="L20" s="2"/>
      <c r="M20" s="2"/>
      <c r="N20" s="2"/>
      <c r="O20" s="2"/>
      <c r="P20" s="2"/>
      <c r="Q20" s="2"/>
      <c r="R20" s="10"/>
      <c r="S20" s="2"/>
      <c r="T20" s="2"/>
      <c r="U20" s="2"/>
      <c r="V20" s="2"/>
      <c r="W20" s="2"/>
      <c r="X20" s="3">
        <f t="shared" si="0"/>
        <v>474</v>
      </c>
      <c r="Y20" s="3">
        <f t="shared" si="2"/>
        <v>0</v>
      </c>
      <c r="Z20" s="3"/>
    </row>
    <row r="21" spans="1:26" ht="12.75">
      <c r="A21" s="1">
        <v>3</v>
      </c>
      <c r="B21" s="19" t="s">
        <v>25</v>
      </c>
      <c r="C21" s="15"/>
      <c r="D21" s="15"/>
      <c r="E21" s="15"/>
      <c r="F21" s="2"/>
      <c r="G21" s="2"/>
      <c r="H21" s="2"/>
      <c r="I21" s="9"/>
      <c r="J21" s="2"/>
      <c r="K21" s="2"/>
      <c r="L21" s="11"/>
      <c r="M21" s="11"/>
      <c r="N21" s="11"/>
      <c r="O21" s="11"/>
      <c r="P21" s="11"/>
      <c r="Q21" s="11"/>
      <c r="R21" s="11"/>
      <c r="S21" s="2"/>
      <c r="T21" s="2"/>
      <c r="U21" s="2"/>
      <c r="V21" s="2"/>
      <c r="W21" s="2"/>
      <c r="X21" s="3"/>
      <c r="Y21" s="3"/>
      <c r="Z21" s="3"/>
    </row>
    <row r="22" spans="1:26" ht="12.75">
      <c r="A22" s="1"/>
      <c r="B22" s="17" t="s">
        <v>8</v>
      </c>
      <c r="C22" s="13"/>
      <c r="D22" s="13"/>
      <c r="E22" s="13"/>
      <c r="F22" s="2"/>
      <c r="G22" s="2"/>
      <c r="H22" s="2"/>
      <c r="I22" s="11">
        <v>508</v>
      </c>
      <c r="J22" s="2"/>
      <c r="K22" s="2"/>
      <c r="L22" s="11"/>
      <c r="M22" s="11"/>
      <c r="N22" s="11"/>
      <c r="O22" s="11"/>
      <c r="P22" s="11"/>
      <c r="Q22" s="11"/>
      <c r="R22" s="11"/>
      <c r="S22" s="2"/>
      <c r="T22" s="2"/>
      <c r="U22" s="2"/>
      <c r="V22" s="2"/>
      <c r="W22" s="2"/>
      <c r="X22" s="3">
        <f t="shared" si="0"/>
        <v>508</v>
      </c>
      <c r="Y22" s="3">
        <f t="shared" si="2"/>
        <v>0</v>
      </c>
      <c r="Z22" s="3"/>
    </row>
    <row r="23" spans="1:26" ht="12.75">
      <c r="A23" s="1"/>
      <c r="B23" s="17" t="s">
        <v>17</v>
      </c>
      <c r="C23" s="13"/>
      <c r="D23" s="13"/>
      <c r="E23" s="13"/>
      <c r="F23" s="2"/>
      <c r="G23" s="2"/>
      <c r="H23" s="2"/>
      <c r="I23" s="10">
        <v>1775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>
        <f t="shared" si="0"/>
        <v>1775</v>
      </c>
      <c r="Y23" s="3">
        <f t="shared" si="2"/>
        <v>0</v>
      </c>
      <c r="Z23" s="3"/>
    </row>
    <row r="24" spans="1:26" ht="12.75">
      <c r="A24" s="1">
        <v>4</v>
      </c>
      <c r="B24" s="19" t="s">
        <v>26</v>
      </c>
      <c r="C24" s="15"/>
      <c r="D24" s="15"/>
      <c r="E24" s="15"/>
      <c r="F24" s="2"/>
      <c r="G24" s="2"/>
      <c r="H24" s="2"/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</row>
    <row r="25" spans="1:26" ht="12.75">
      <c r="A25" s="1"/>
      <c r="B25" s="17" t="s">
        <v>46</v>
      </c>
      <c r="C25" s="13"/>
      <c r="D25" s="13"/>
      <c r="E25" s="13"/>
      <c r="F25" s="2"/>
      <c r="G25" s="2"/>
      <c r="H25" s="2"/>
      <c r="I25" s="10">
        <v>4065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>
        <f t="shared" si="0"/>
        <v>4065</v>
      </c>
      <c r="Y25" s="3">
        <f t="shared" si="2"/>
        <v>0</v>
      </c>
      <c r="Z25" s="3"/>
    </row>
    <row r="26" spans="1:26" ht="12.75">
      <c r="A26" s="1">
        <v>5</v>
      </c>
      <c r="B26" s="19" t="s">
        <v>27</v>
      </c>
      <c r="C26" s="15"/>
      <c r="D26" s="15"/>
      <c r="E26" s="1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  <c r="Z26" s="3"/>
    </row>
    <row r="27" spans="1:26" ht="12.75">
      <c r="A27" s="1"/>
      <c r="B27" s="17" t="s">
        <v>47</v>
      </c>
      <c r="C27" s="13"/>
      <c r="D27" s="13"/>
      <c r="E27" s="13"/>
      <c r="F27" s="2"/>
      <c r="G27" s="2"/>
      <c r="H27" s="2"/>
      <c r="I27" s="2">
        <v>100</v>
      </c>
      <c r="J27" s="2"/>
      <c r="K27" s="2"/>
      <c r="L27" s="2"/>
      <c r="M27" s="2"/>
      <c r="N27" s="2"/>
      <c r="O27" s="11"/>
      <c r="P27" s="2"/>
      <c r="Q27" s="2"/>
      <c r="R27" s="2"/>
      <c r="S27" s="2"/>
      <c r="T27" s="2"/>
      <c r="U27" s="2"/>
      <c r="V27" s="2"/>
      <c r="W27" s="2"/>
      <c r="X27" s="3">
        <f t="shared" si="0"/>
        <v>100</v>
      </c>
      <c r="Y27" s="3">
        <f t="shared" si="2"/>
        <v>0</v>
      </c>
      <c r="Z27" s="3"/>
    </row>
    <row r="28" spans="1:26" ht="12.75">
      <c r="A28" s="1">
        <v>6</v>
      </c>
      <c r="B28" s="19" t="s">
        <v>28</v>
      </c>
      <c r="C28" s="15"/>
      <c r="D28" s="15"/>
      <c r="E28" s="1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</row>
    <row r="29" spans="1:26" ht="12.75">
      <c r="A29" s="1"/>
      <c r="B29" s="17" t="s">
        <v>48</v>
      </c>
      <c r="C29" s="13"/>
      <c r="D29" s="13"/>
      <c r="E29" s="13"/>
      <c r="F29" s="11">
        <v>87000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>
        <f t="shared" si="0"/>
        <v>87000</v>
      </c>
      <c r="Y29" s="3">
        <f t="shared" si="2"/>
        <v>0</v>
      </c>
      <c r="Z29" s="3"/>
    </row>
    <row r="30" spans="1:26" ht="12.75">
      <c r="A30" s="1"/>
      <c r="B30" s="17" t="s">
        <v>51</v>
      </c>
      <c r="C30" s="13"/>
      <c r="D30" s="13"/>
      <c r="E30" s="13"/>
      <c r="F30" s="11">
        <v>7000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>
        <f t="shared" si="0"/>
        <v>7000</v>
      </c>
      <c r="Y30" s="3">
        <f t="shared" si="2"/>
        <v>0</v>
      </c>
      <c r="Z30" s="3"/>
    </row>
    <row r="31" spans="1:26" ht="12.75">
      <c r="A31" s="1"/>
      <c r="B31" s="17" t="s">
        <v>49</v>
      </c>
      <c r="C31" s="13"/>
      <c r="D31" s="13"/>
      <c r="E31" s="13"/>
      <c r="F31" s="11">
        <v>750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>
        <f t="shared" si="0"/>
        <v>750</v>
      </c>
      <c r="Y31" s="3">
        <f t="shared" si="2"/>
        <v>0</v>
      </c>
      <c r="Z31" s="3"/>
    </row>
    <row r="32" spans="1:26" ht="12.75">
      <c r="A32" s="1"/>
      <c r="B32" s="17" t="s">
        <v>50</v>
      </c>
      <c r="C32" s="13"/>
      <c r="D32" s="13"/>
      <c r="E32" s="13"/>
      <c r="F32" s="11">
        <v>14800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>
        <f t="shared" si="0"/>
        <v>14800</v>
      </c>
      <c r="Y32" s="3">
        <f t="shared" si="2"/>
        <v>0</v>
      </c>
      <c r="Z32" s="3"/>
    </row>
    <row r="33" spans="1:26" ht="12.75">
      <c r="A33" s="1">
        <v>7</v>
      </c>
      <c r="B33" s="19" t="s">
        <v>33</v>
      </c>
      <c r="C33" s="15"/>
      <c r="D33" s="15"/>
      <c r="E33" s="15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</row>
    <row r="34" spans="1:26" ht="12.75">
      <c r="A34" s="1"/>
      <c r="B34" s="17" t="s">
        <v>14</v>
      </c>
      <c r="C34" s="24">
        <v>6600</v>
      </c>
      <c r="D34" s="23"/>
      <c r="E34" s="23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>
        <f t="shared" si="0"/>
        <v>6600</v>
      </c>
      <c r="Y34" s="3"/>
      <c r="Z34" s="3"/>
    </row>
    <row r="35" spans="1:26" ht="12.75">
      <c r="A35" s="1">
        <v>8</v>
      </c>
      <c r="B35" s="19" t="s">
        <v>39</v>
      </c>
      <c r="C35" s="24"/>
      <c r="D35" s="15"/>
      <c r="E35" s="15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</row>
    <row r="36" spans="1:26" ht="12.75">
      <c r="A36" s="1"/>
      <c r="B36" s="17" t="s">
        <v>45</v>
      </c>
      <c r="C36" s="24">
        <v>13508</v>
      </c>
      <c r="D36" s="23"/>
      <c r="E36" s="23"/>
      <c r="F36" s="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>
        <f t="shared" si="0"/>
        <v>13508</v>
      </c>
      <c r="Y36" s="3"/>
      <c r="Z36" s="3"/>
    </row>
    <row r="37" spans="1:26" ht="12.75">
      <c r="A37" s="1">
        <v>9</v>
      </c>
      <c r="B37" s="19" t="s">
        <v>34</v>
      </c>
      <c r="C37" s="24"/>
      <c r="D37" s="15"/>
      <c r="E37" s="15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</row>
    <row r="38" spans="1:26" ht="12.75">
      <c r="A38" s="1"/>
      <c r="B38" s="17" t="s">
        <v>16</v>
      </c>
      <c r="C38" s="24"/>
      <c r="D38" s="23"/>
      <c r="E38" s="23"/>
      <c r="F38" s="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500</v>
      </c>
      <c r="V38" s="2"/>
      <c r="W38" s="2"/>
      <c r="X38" s="3">
        <f t="shared" si="0"/>
        <v>500</v>
      </c>
      <c r="Y38" s="3"/>
      <c r="Z38" s="3"/>
    </row>
    <row r="39" spans="1:26" ht="12.75">
      <c r="A39" s="1">
        <v>10</v>
      </c>
      <c r="B39" s="19" t="s">
        <v>90</v>
      </c>
      <c r="C39" s="24"/>
      <c r="D39" s="23"/>
      <c r="E39" s="23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2.75">
      <c r="A40" s="1"/>
      <c r="B40" s="17" t="s">
        <v>91</v>
      </c>
      <c r="C40" s="24"/>
      <c r="D40" s="23"/>
      <c r="E40" s="23"/>
      <c r="F40" s="11"/>
      <c r="G40" s="2"/>
      <c r="H40" s="2"/>
      <c r="I40" s="2"/>
      <c r="J40" s="2"/>
      <c r="K40" s="2"/>
      <c r="L40" s="2"/>
      <c r="M40" s="2"/>
      <c r="N40" s="2"/>
      <c r="O40" s="2">
        <v>28461</v>
      </c>
      <c r="P40" s="2"/>
      <c r="Q40" s="2"/>
      <c r="R40" s="2"/>
      <c r="S40" s="2"/>
      <c r="T40" s="2"/>
      <c r="U40" s="2"/>
      <c r="V40" s="2"/>
      <c r="W40" s="2"/>
      <c r="X40" s="3">
        <f t="shared" si="0"/>
        <v>28461</v>
      </c>
      <c r="Y40" s="3"/>
      <c r="Z40" s="3"/>
    </row>
    <row r="41" spans="1:26" ht="12.75">
      <c r="A41" s="1"/>
      <c r="B41" s="14" t="s">
        <v>10</v>
      </c>
      <c r="C41" s="3">
        <f aca="true" t="shared" si="3" ref="C41:W41">SUM(C6:C40)</f>
        <v>157403</v>
      </c>
      <c r="D41" s="3">
        <f t="shared" si="3"/>
        <v>0</v>
      </c>
      <c r="E41" s="3">
        <f t="shared" si="3"/>
        <v>0</v>
      </c>
      <c r="F41" s="3">
        <f t="shared" si="3"/>
        <v>109550</v>
      </c>
      <c r="G41" s="3">
        <f t="shared" si="3"/>
        <v>0</v>
      </c>
      <c r="H41" s="3">
        <f t="shared" si="3"/>
        <v>0</v>
      </c>
      <c r="I41" s="3">
        <f t="shared" si="3"/>
        <v>8357</v>
      </c>
      <c r="J41" s="3">
        <f t="shared" si="3"/>
        <v>0</v>
      </c>
      <c r="K41" s="3">
        <f t="shared" si="3"/>
        <v>0</v>
      </c>
      <c r="L41" s="3">
        <f t="shared" si="3"/>
        <v>0</v>
      </c>
      <c r="M41" s="3">
        <f t="shared" si="3"/>
        <v>0</v>
      </c>
      <c r="N41" s="3">
        <f t="shared" si="3"/>
        <v>0</v>
      </c>
      <c r="O41" s="3">
        <f t="shared" si="3"/>
        <v>28461</v>
      </c>
      <c r="P41" s="3">
        <f t="shared" si="3"/>
        <v>0</v>
      </c>
      <c r="Q41" s="3">
        <f t="shared" si="3"/>
        <v>0</v>
      </c>
      <c r="R41" s="3">
        <f t="shared" si="3"/>
        <v>0</v>
      </c>
      <c r="S41" s="3">
        <f t="shared" si="3"/>
        <v>0</v>
      </c>
      <c r="T41" s="3">
        <f t="shared" si="3"/>
        <v>0</v>
      </c>
      <c r="U41" s="3">
        <f t="shared" si="3"/>
        <v>500</v>
      </c>
      <c r="V41" s="3">
        <f t="shared" si="3"/>
        <v>0</v>
      </c>
      <c r="W41" s="3">
        <f t="shared" si="3"/>
        <v>0</v>
      </c>
      <c r="X41" s="3">
        <f>SUM(C41+I41+L41+O41+R41+F41+U41)</f>
        <v>304271</v>
      </c>
      <c r="Y41" s="3">
        <f t="shared" si="2"/>
        <v>0</v>
      </c>
      <c r="Z41" s="3"/>
    </row>
    <row r="42" spans="1:26" ht="12.75">
      <c r="A42" s="1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2.75">
      <c r="A43" s="1"/>
      <c r="B43" s="18" t="s">
        <v>76</v>
      </c>
      <c r="C43" s="14"/>
      <c r="D43" s="14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2.75">
      <c r="A44" s="1">
        <v>10</v>
      </c>
      <c r="B44" s="19" t="s">
        <v>29</v>
      </c>
      <c r="C44" s="15"/>
      <c r="D44" s="15"/>
      <c r="E44" s="1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2.75">
      <c r="A45" s="1"/>
      <c r="B45" s="17" t="s">
        <v>9</v>
      </c>
      <c r="C45" s="13"/>
      <c r="D45" s="13"/>
      <c r="E45" s="13"/>
      <c r="F45" s="2"/>
      <c r="G45" s="2"/>
      <c r="H45" s="2"/>
      <c r="I45" s="2">
        <v>5979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>
        <f>SUM(I45+R45)</f>
        <v>5979</v>
      </c>
      <c r="Y45" s="3">
        <f>SUM(J45+S45)</f>
        <v>0</v>
      </c>
      <c r="Z45" s="3"/>
    </row>
    <row r="46" spans="1:26" ht="12.75">
      <c r="A46" s="1"/>
      <c r="B46" s="18" t="s">
        <v>5</v>
      </c>
      <c r="C46" s="14"/>
      <c r="D46" s="14"/>
      <c r="E46" s="14"/>
      <c r="F46" s="3"/>
      <c r="G46" s="3"/>
      <c r="H46" s="3"/>
      <c r="I46" s="3">
        <f>SUM(I45)</f>
        <v>5979</v>
      </c>
      <c r="J46" s="3">
        <f>SUM(J45)</f>
        <v>0</v>
      </c>
      <c r="K46" s="3"/>
      <c r="L46" s="3"/>
      <c r="M46" s="3"/>
      <c r="N46" s="3"/>
      <c r="O46" s="3"/>
      <c r="P46" s="3"/>
      <c r="Q46" s="3"/>
      <c r="R46" s="3"/>
      <c r="S46" s="3">
        <f>SUM(S45)</f>
        <v>0</v>
      </c>
      <c r="T46" s="3"/>
      <c r="U46" s="3"/>
      <c r="V46" s="3"/>
      <c r="W46" s="3"/>
      <c r="X46" s="3">
        <f>SUM(I46+R46)</f>
        <v>5979</v>
      </c>
      <c r="Y46" s="3">
        <f>SUM(J46+S46)</f>
        <v>0</v>
      </c>
      <c r="Z46" s="3"/>
    </row>
    <row r="47" spans="1:26" ht="12.75">
      <c r="A47" s="1"/>
      <c r="B47" s="17"/>
      <c r="C47" s="13"/>
      <c r="D47" s="13"/>
      <c r="E47" s="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2.75">
      <c r="A48" s="1"/>
      <c r="B48" s="18" t="s">
        <v>75</v>
      </c>
      <c r="C48" s="14"/>
      <c r="D48" s="14"/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2.75">
      <c r="A49" s="1">
        <v>11</v>
      </c>
      <c r="B49" s="19" t="s">
        <v>24</v>
      </c>
      <c r="C49" s="15"/>
      <c r="D49" s="15"/>
      <c r="E49" s="1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  <row r="50" spans="1:26" ht="12.75">
      <c r="A50" s="1"/>
      <c r="B50" s="17" t="s">
        <v>11</v>
      </c>
      <c r="C50" s="13"/>
      <c r="D50" s="13"/>
      <c r="E50" s="13"/>
      <c r="F50" s="2"/>
      <c r="G50" s="2"/>
      <c r="H50" s="2"/>
      <c r="I50" s="2">
        <v>1500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>
        <f>SUM(I50)</f>
        <v>1500</v>
      </c>
      <c r="Y50" s="3">
        <f>SUM(J50)</f>
        <v>0</v>
      </c>
      <c r="Z50" s="3"/>
    </row>
    <row r="51" spans="1:26" ht="12.75">
      <c r="A51" s="1"/>
      <c r="B51" s="18" t="s">
        <v>10</v>
      </c>
      <c r="C51" s="14"/>
      <c r="D51" s="14"/>
      <c r="E51" s="14"/>
      <c r="F51" s="2"/>
      <c r="G51" s="2"/>
      <c r="H51" s="2"/>
      <c r="I51" s="3">
        <f>SUM(I50)</f>
        <v>1500</v>
      </c>
      <c r="J51" s="3">
        <f>SUM(J50)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>
        <f>SUM(I51)</f>
        <v>1500</v>
      </c>
      <c r="Y51" s="3">
        <f>SUM(J51)</f>
        <v>0</v>
      </c>
      <c r="Z51" s="3"/>
    </row>
    <row r="52" spans="1:26" ht="12.75">
      <c r="A52" s="1"/>
      <c r="B52" s="17"/>
      <c r="C52" s="13"/>
      <c r="D52" s="13"/>
      <c r="E52" s="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</row>
    <row r="53" spans="1:26" ht="12.75">
      <c r="A53" s="1"/>
      <c r="B53" s="18" t="s">
        <v>1</v>
      </c>
      <c r="C53" s="14"/>
      <c r="D53" s="14"/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</row>
    <row r="54" spans="1:26" ht="12.75">
      <c r="A54" s="1">
        <v>12</v>
      </c>
      <c r="B54" s="19" t="s">
        <v>30</v>
      </c>
      <c r="C54" s="15"/>
      <c r="D54" s="15"/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</row>
    <row r="55" spans="1:26" ht="12.75">
      <c r="A55" s="1"/>
      <c r="B55" s="17" t="s">
        <v>85</v>
      </c>
      <c r="C55" s="13"/>
      <c r="D55" s="13"/>
      <c r="E55" s="13"/>
      <c r="F55" s="2"/>
      <c r="G55" s="2"/>
      <c r="H55" s="2"/>
      <c r="I55" s="10">
        <v>5842</v>
      </c>
      <c r="J55" s="1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>
        <f>SUM(I55+R55)</f>
        <v>5842</v>
      </c>
      <c r="Y55" s="3">
        <f>SUM(J55+S55)</f>
        <v>0</v>
      </c>
      <c r="Z55" s="3"/>
    </row>
    <row r="56" spans="1:26" ht="12.75">
      <c r="A56" s="1">
        <v>13</v>
      </c>
      <c r="B56" s="19" t="s">
        <v>31</v>
      </c>
      <c r="C56" s="15"/>
      <c r="D56" s="15"/>
      <c r="E56" s="15"/>
      <c r="F56" s="2"/>
      <c r="G56" s="2"/>
      <c r="H56" s="2"/>
      <c r="I56" s="10"/>
      <c r="J56" s="1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</row>
    <row r="57" spans="1:26" ht="12.75">
      <c r="A57" s="1"/>
      <c r="B57" s="17" t="s">
        <v>86</v>
      </c>
      <c r="C57" s="13"/>
      <c r="D57" s="13"/>
      <c r="E57" s="13"/>
      <c r="F57" s="2"/>
      <c r="G57" s="2"/>
      <c r="H57" s="2"/>
      <c r="I57" s="10">
        <v>350</v>
      </c>
      <c r="J57" s="1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>
        <f>SUM(I57)</f>
        <v>350</v>
      </c>
      <c r="Y57" s="3">
        <f>SUM(J57)</f>
        <v>0</v>
      </c>
      <c r="Z57" s="3"/>
    </row>
    <row r="58" spans="1:26" ht="12.75">
      <c r="A58" s="1">
        <v>14</v>
      </c>
      <c r="B58" s="19" t="s">
        <v>32</v>
      </c>
      <c r="C58" s="15"/>
      <c r="D58" s="15"/>
      <c r="E58" s="15"/>
      <c r="F58" s="2"/>
      <c r="G58" s="2"/>
      <c r="H58" s="2"/>
      <c r="I58" s="10"/>
      <c r="J58" s="1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</row>
    <row r="59" spans="1:26" ht="12.75">
      <c r="A59" s="1"/>
      <c r="B59" s="17" t="s">
        <v>87</v>
      </c>
      <c r="C59" s="13"/>
      <c r="D59" s="13"/>
      <c r="E59" s="13"/>
      <c r="F59" s="2"/>
      <c r="G59" s="2"/>
      <c r="H59" s="2"/>
      <c r="I59" s="10">
        <v>38</v>
      </c>
      <c r="J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>
        <f>SUM(O59)</f>
        <v>0</v>
      </c>
      <c r="Y59" s="3">
        <f>SUM(P59)</f>
        <v>0</v>
      </c>
      <c r="Z59" s="3"/>
    </row>
    <row r="60" spans="1:26" ht="12.75">
      <c r="A60" s="1"/>
      <c r="B60" s="18" t="s">
        <v>10</v>
      </c>
      <c r="C60" s="14"/>
      <c r="D60" s="14"/>
      <c r="E60" s="14"/>
      <c r="F60" s="3"/>
      <c r="G60" s="3"/>
      <c r="H60" s="3"/>
      <c r="I60" s="3">
        <f>SUM(I54:I59)</f>
        <v>6230</v>
      </c>
      <c r="J60" s="3">
        <f>SUM(J54:J59)</f>
        <v>0</v>
      </c>
      <c r="K60" s="3"/>
      <c r="L60" s="3"/>
      <c r="M60" s="3"/>
      <c r="N60" s="3"/>
      <c r="O60" s="3">
        <f>SUM(O54:O59)</f>
        <v>0</v>
      </c>
      <c r="P60" s="3">
        <f>SUM(P54:P59)</f>
        <v>0</v>
      </c>
      <c r="Q60" s="3"/>
      <c r="R60" s="3">
        <f>SUM(R55:R59)</f>
        <v>0</v>
      </c>
      <c r="S60" s="3">
        <f>SUM(S55:S59)</f>
        <v>0</v>
      </c>
      <c r="T60" s="3"/>
      <c r="U60" s="3"/>
      <c r="V60" s="3"/>
      <c r="W60" s="3"/>
      <c r="X60" s="3">
        <f>SUM(I60+O60+R60)</f>
        <v>6230</v>
      </c>
      <c r="Y60" s="3">
        <f>SUM(J60+P60+S60)</f>
        <v>0</v>
      </c>
      <c r="Z60" s="3"/>
    </row>
    <row r="61" spans="1:26" ht="12.75">
      <c r="A61" s="1"/>
      <c r="B61" s="14"/>
      <c r="C61" s="14"/>
      <c r="D61" s="14"/>
      <c r="E61" s="1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1"/>
      <c r="B62" s="18" t="s">
        <v>13</v>
      </c>
      <c r="C62" s="3">
        <f>C41+C46+C51+C60</f>
        <v>157403</v>
      </c>
      <c r="D62" s="3">
        <f>D41+D46+D51+D60</f>
        <v>0</v>
      </c>
      <c r="E62" s="14"/>
      <c r="F62" s="3">
        <f>SUM(F41)</f>
        <v>109550</v>
      </c>
      <c r="G62" s="3">
        <f>SUM(G41)</f>
        <v>0</v>
      </c>
      <c r="H62" s="3"/>
      <c r="I62" s="3">
        <f>SUM(I41+I46+I51+I60)</f>
        <v>22066</v>
      </c>
      <c r="J62" s="3">
        <f>SUM(J41+J46+J51+J60)</f>
        <v>0</v>
      </c>
      <c r="K62" s="3"/>
      <c r="L62" s="3">
        <f>SUM(L41)</f>
        <v>0</v>
      </c>
      <c r="M62" s="3">
        <f>SUM(M41)</f>
        <v>0</v>
      </c>
      <c r="N62" s="3"/>
      <c r="O62" s="3">
        <f>SUM(O41+O60)</f>
        <v>28461</v>
      </c>
      <c r="P62" s="3">
        <f>SUM(P41+P60)</f>
        <v>0</v>
      </c>
      <c r="Q62" s="3"/>
      <c r="R62" s="3">
        <f>SUM(R60+R46+R41)</f>
        <v>0</v>
      </c>
      <c r="S62" s="3">
        <f>SUM(S60+S46+S41)</f>
        <v>0</v>
      </c>
      <c r="T62" s="3"/>
      <c r="U62" s="3">
        <f>SUM(U60+U46+U41)</f>
        <v>500</v>
      </c>
      <c r="V62" s="3"/>
      <c r="W62" s="3"/>
      <c r="X62" s="3">
        <f>SUM(X41+X46+X51+X60)</f>
        <v>317980</v>
      </c>
      <c r="Y62" s="3">
        <f>SUM(Y41+Y46+Y51+Y60)</f>
        <v>0</v>
      </c>
      <c r="Z62" s="3"/>
    </row>
    <row r="63" spans="2:26" ht="12.75">
      <c r="B63" s="16"/>
      <c r="C63" s="16"/>
      <c r="D63" s="16"/>
      <c r="E63" s="1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2:26" ht="12.75">
      <c r="B64" s="16"/>
      <c r="C64" s="16"/>
      <c r="D64" s="16"/>
      <c r="E64" s="1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2.75">
      <c r="B65" s="16"/>
      <c r="C65" s="16"/>
      <c r="D65" s="16"/>
      <c r="E65" s="1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2.75">
      <c r="B66" s="16"/>
      <c r="C66" s="16"/>
      <c r="D66" s="16"/>
      <c r="E66" s="1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2.75">
      <c r="B67" s="16"/>
      <c r="C67" s="16"/>
      <c r="D67" s="16"/>
      <c r="E67" s="1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2.75">
      <c r="B68" s="16"/>
      <c r="C68" s="16"/>
      <c r="D68" s="16"/>
      <c r="E68" s="1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2:26" ht="12.75">
      <c r="B69" s="16"/>
      <c r="C69" s="16"/>
      <c r="D69" s="16"/>
      <c r="E69" s="1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2.75">
      <c r="B70" s="16"/>
      <c r="C70" s="16"/>
      <c r="D70" s="16"/>
      <c r="E70" s="1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26" ht="12.75">
      <c r="B71" s="16"/>
      <c r="C71" s="16"/>
      <c r="D71" s="16"/>
      <c r="E71" s="1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2.75">
      <c r="B72" s="16"/>
      <c r="C72" s="16"/>
      <c r="D72" s="16"/>
      <c r="E72" s="1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2.75">
      <c r="B73" s="16"/>
      <c r="C73" s="16"/>
      <c r="D73" s="16"/>
      <c r="E73" s="1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2.75">
      <c r="B74" s="16"/>
      <c r="C74" s="16"/>
      <c r="D74" s="16"/>
      <c r="E74" s="1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2.75">
      <c r="B75" s="16"/>
      <c r="C75" s="16"/>
      <c r="D75" s="16"/>
      <c r="E75" s="1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2.75">
      <c r="B76" s="16"/>
      <c r="C76" s="16"/>
      <c r="D76" s="16"/>
      <c r="E76" s="1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2.75">
      <c r="B77" s="16"/>
      <c r="C77" s="16"/>
      <c r="D77" s="16"/>
      <c r="E77" s="1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2.75">
      <c r="B78" s="16"/>
      <c r="C78" s="16"/>
      <c r="D78" s="16"/>
      <c r="E78" s="1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2.75">
      <c r="B79" s="16"/>
      <c r="C79" s="16"/>
      <c r="D79" s="16"/>
      <c r="E79" s="1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</sheetData>
  <sheetProtection/>
  <mergeCells count="9">
    <mergeCell ref="R3:T3"/>
    <mergeCell ref="X3:Z3"/>
    <mergeCell ref="B1:Z1"/>
    <mergeCell ref="F3:H3"/>
    <mergeCell ref="I3:K3"/>
    <mergeCell ref="L3:N3"/>
    <mergeCell ref="O3:Q3"/>
    <mergeCell ref="C3:E3"/>
    <mergeCell ref="U3:W3"/>
  </mergeCells>
  <printOptions/>
  <pageMargins left="0.1968503937007874" right="0.1968503937007874" top="0.3937007874015748" bottom="0.3937007874015748" header="0.11811023622047245" footer="0.11811023622047245"/>
  <pageSetup horizontalDpi="300" verticalDpi="300" orientation="landscape" paperSize="8" r:id="rId1"/>
  <headerFooter alignWithMargins="0">
    <oddHeader>&amp;C6. melléklet a 2/2015.(II.11.) önkormányzati rendelethez
&amp;R&amp;8adatok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2015-02-16T08:22:00Z</cp:lastPrinted>
  <dcterms:created xsi:type="dcterms:W3CDTF">2013-02-08T07:15:01Z</dcterms:created>
  <dcterms:modified xsi:type="dcterms:W3CDTF">2015-02-16T08:36:02Z</dcterms:modified>
  <cp:category/>
  <cp:version/>
  <cp:contentType/>
  <cp:contentStatus/>
</cp:coreProperties>
</file>