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8010"/>
  </bookViews>
  <sheets>
    <sheet name="Összesítő tábla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D9" i="1"/>
  <c r="F9"/>
  <c r="F10"/>
  <c r="F11"/>
  <c r="F12"/>
  <c r="D15"/>
  <c r="F15"/>
  <c r="F16"/>
  <c r="D17"/>
  <c r="F17"/>
  <c r="F18"/>
  <c r="F20"/>
  <c r="D27"/>
  <c r="F27"/>
  <c r="D28"/>
  <c r="F28"/>
  <c r="D31"/>
  <c r="F31" s="1"/>
  <c r="F32" s="1"/>
  <c r="F37" s="1"/>
  <c r="D37"/>
  <c r="D39"/>
  <c r="F39"/>
  <c r="F40" s="1"/>
  <c r="D45"/>
  <c r="D47"/>
  <c r="F47" s="1"/>
  <c r="D49"/>
  <c r="F49"/>
  <c r="F50" s="1"/>
  <c r="D55"/>
  <c r="D56"/>
  <c r="F48" l="1"/>
  <c r="F55" s="1"/>
  <c r="F45"/>
  <c r="F56" l="1"/>
</calcChain>
</file>

<file path=xl/sharedStrings.xml><?xml version="1.0" encoding="utf-8"?>
<sst xmlns="http://schemas.openxmlformats.org/spreadsheetml/2006/main" count="119" uniqueCount="67">
  <si>
    <t>Mindösszesen módosítás</t>
  </si>
  <si>
    <t>Mindösszesen</t>
  </si>
  <si>
    <t>Jutalmazás miatti átcsoportosítás</t>
  </si>
  <si>
    <t>K1-Személyi jellegű ráfordítás és K2-Járulék</t>
  </si>
  <si>
    <t>Túltervezés miatti visszavonás</t>
  </si>
  <si>
    <t>K3-Dologi</t>
  </si>
  <si>
    <t>B816</t>
  </si>
  <si>
    <t>Elmaradt teljesítés miatti ei. Visszavonás</t>
  </si>
  <si>
    <t>B4-Szolgáltatás</t>
  </si>
  <si>
    <t>Kiemelt előirányzatokon belüli átcsoportosítás</t>
  </si>
  <si>
    <t>3.</t>
  </si>
  <si>
    <t>K2-Szocho</t>
  </si>
  <si>
    <t>K1-Személyi jellegű ráfordítás</t>
  </si>
  <si>
    <t>Kulturális pótlék</t>
  </si>
  <si>
    <t>2.</t>
  </si>
  <si>
    <t>MÁK által kiközölt adatlapokon előírt kötelező módosításokat tartalmazza</t>
  </si>
  <si>
    <t>Bérkompenzációs támogatás</t>
  </si>
  <si>
    <t>1.</t>
  </si>
  <si>
    <t>Művelődési Ház</t>
  </si>
  <si>
    <t>B4-TSZ</t>
  </si>
  <si>
    <t>Várható teljesítés miatti átcsoportosítás</t>
  </si>
  <si>
    <t>Társulások által befizetett tárgyévi korábbi évi elmaradt munkaszervezeti hozzájárulások</t>
  </si>
  <si>
    <t>B16</t>
  </si>
  <si>
    <t>Működési bevétel munkaszervezeti hozzájárulási díj ÁH-n belülről</t>
  </si>
  <si>
    <t>Polgármesteri Hivatal</t>
  </si>
  <si>
    <t>Évvégi jutalmazás miatti átcsoportosítás</t>
  </si>
  <si>
    <t>K6-Beruházás</t>
  </si>
  <si>
    <t>Könyvtári könyvbeszerzés miatti átcsoportosítás</t>
  </si>
  <si>
    <t>Könyvtár</t>
  </si>
  <si>
    <t>Intézmények előirányzat módosítása</t>
  </si>
  <si>
    <t>Összesen</t>
  </si>
  <si>
    <t>Feladatalapú támogatás pótiény miatti emelése</t>
  </si>
  <si>
    <t>K506-Szociális Társulás</t>
  </si>
  <si>
    <t>B113</t>
  </si>
  <si>
    <t>B113 évközi változtatás miatti előirányzat emelése</t>
  </si>
  <si>
    <t>K506-Köznevelési Társulás</t>
  </si>
  <si>
    <t>B112</t>
  </si>
  <si>
    <t>B112 évközi változatatás miatti előirányzat emelése</t>
  </si>
  <si>
    <t>Magyar Államkincstár által kiközölt adatok alapján</t>
  </si>
  <si>
    <t>Ellátottak pénzbeli juttatása</t>
  </si>
  <si>
    <t>B115</t>
  </si>
  <si>
    <t xml:space="preserve">A téli rezsicsökkentésben korábban nem részesült, a vezetékes gáz- vagy távfűtéstől eltérő fűtőanyagot használó háztartások egyszeri támogatása </t>
  </si>
  <si>
    <t>K513-Tartalék</t>
  </si>
  <si>
    <t>K915-Intézményi finanszírozás</t>
  </si>
  <si>
    <t>Intézményeknél várhatóan fel nem használt előirányzat visszavonása</t>
  </si>
  <si>
    <t>Várhatóan fel nem használt előirányzatok visszavonásából származó átcsoportosítás</t>
  </si>
  <si>
    <t>2019. évi költségvetést terheli a kifizetése</t>
  </si>
  <si>
    <t>2018. évi költségvetést terheli a kifizetés</t>
  </si>
  <si>
    <t>Képviselői elmaradt tisztelet díjak átcsoportosítása</t>
  </si>
  <si>
    <t>K915-Művelődési Ház</t>
  </si>
  <si>
    <t>K915-Könyvtár</t>
  </si>
  <si>
    <t>B114</t>
  </si>
  <si>
    <t>Szociális ágazati pótlék</t>
  </si>
  <si>
    <t>K506 - Szociális Társulás</t>
  </si>
  <si>
    <t>K915-Hivatal</t>
  </si>
  <si>
    <t>Központi költségvetésből érkező támogatás/Pénzforgalmi teljesítési adatok alapján szükséges módosítások</t>
  </si>
  <si>
    <t>Testületi döntések alapján történő költségvetési rendelet módosítás</t>
  </si>
  <si>
    <t>Önkormányzat</t>
  </si>
  <si>
    <t>Összege</t>
  </si>
  <si>
    <t>Rovat száma</t>
  </si>
  <si>
    <t>Testületi döntés határozat száma</t>
  </si>
  <si>
    <t>Előirányzat módosításhoz kapcsolódó döntés részletezése</t>
  </si>
  <si>
    <t>Kiadás</t>
  </si>
  <si>
    <t>Bevétel</t>
  </si>
  <si>
    <t>Megnevezés</t>
  </si>
  <si>
    <t>Előirányzat módosítás 2018.11. 30.</t>
  </si>
  <si>
    <t>1. sz. melléklet a 31/2018. (XII.20.) önkormányzati rendelethez</t>
  </si>
</sst>
</file>

<file path=xl/styles.xml><?xml version="1.0" encoding="utf-8"?>
<styleSheet xmlns="http://schemas.openxmlformats.org/spreadsheetml/2006/main">
  <numFmts count="5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[$Ft-40E]_-;\-* #,##0\ [$Ft-40E]_-;_-* &quot;-&quot;??\ [$Ft-40E]_-;_-@_-"/>
    <numFmt numFmtId="165" formatCode="_-* #,##0\ &quot;Ft&quot;_-;\-* #,##0\ &quot;Ft&quot;_-;_-* &quot;-&quot;??\ &quot;Ft&quot;_-;_-@_-"/>
    <numFmt numFmtId="166" formatCode="_-* #,##0\ _F_t_-;\-* #,##0\ _F_t_-;_-* &quot;-&quot;??\ _F_t_-;_-@_-"/>
  </numFmts>
  <fonts count="1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65" fontId="0" fillId="0" borderId="0" xfId="2" applyNumberFormat="1" applyFont="1"/>
    <xf numFmtId="166" fontId="0" fillId="0" borderId="0" xfId="1" applyNumberFormat="1" applyFont="1" applyAlignment="1">
      <alignment wrapText="1"/>
    </xf>
    <xf numFmtId="165" fontId="0" fillId="0" borderId="0" xfId="0" applyNumberFormat="1"/>
    <xf numFmtId="166" fontId="0" fillId="0" borderId="0" xfId="1" applyNumberFormat="1" applyFont="1"/>
    <xf numFmtId="164" fontId="0" fillId="3" borderId="0" xfId="0" applyNumberFormat="1" applyFill="1"/>
    <xf numFmtId="0" fontId="0" fillId="3" borderId="0" xfId="0" applyFill="1"/>
    <xf numFmtId="166" fontId="0" fillId="3" borderId="0" xfId="1" applyNumberFormat="1" applyFont="1" applyFill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165" fontId="3" fillId="0" borderId="0" xfId="2" applyNumberFormat="1" applyFont="1"/>
    <xf numFmtId="164" fontId="3" fillId="0" borderId="0" xfId="0" applyNumberFormat="1" applyFont="1"/>
    <xf numFmtId="0" fontId="3" fillId="0" borderId="0" xfId="0" applyFont="1"/>
    <xf numFmtId="0" fontId="3" fillId="2" borderId="1" xfId="0" applyFont="1" applyFill="1" applyBorder="1"/>
    <xf numFmtId="164" fontId="5" fillId="3" borderId="1" xfId="0" applyNumberFormat="1" applyFont="1" applyFill="1" applyBorder="1"/>
    <xf numFmtId="0" fontId="4" fillId="0" borderId="1" xfId="0" applyFont="1" applyBorder="1" applyAlignment="1">
      <alignment horizontal="center"/>
    </xf>
    <xf numFmtId="165" fontId="4" fillId="0" borderId="1" xfId="2" applyNumberFormat="1" applyFont="1" applyBorder="1"/>
    <xf numFmtId="0" fontId="4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165" fontId="6" fillId="0" borderId="1" xfId="2" applyNumberFormat="1" applyFont="1" applyBorder="1"/>
    <xf numFmtId="0" fontId="6" fillId="0" borderId="1" xfId="0" applyFont="1" applyBorder="1" applyAlignment="1">
      <alignment wrapText="1"/>
    </xf>
    <xf numFmtId="0" fontId="3" fillId="2" borderId="0" xfId="0" applyFont="1" applyFill="1" applyBorder="1"/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5" fontId="7" fillId="0" borderId="1" xfId="2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0" fontId="8" fillId="0" borderId="8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5" fillId="3" borderId="4" xfId="0" applyFont="1" applyFill="1" applyBorder="1" applyAlignment="1">
      <alignment horizontal="center" vertical="center"/>
    </xf>
    <xf numFmtId="166" fontId="5" fillId="3" borderId="4" xfId="1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wrapText="1"/>
    </xf>
    <xf numFmtId="0" fontId="5" fillId="2" borderId="1" xfId="0" applyFont="1" applyFill="1" applyBorder="1"/>
    <xf numFmtId="0" fontId="5" fillId="3" borderId="3" xfId="0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 wrapText="1"/>
    </xf>
    <xf numFmtId="165" fontId="5" fillId="3" borderId="4" xfId="2" applyNumberFormat="1" applyFont="1" applyFill="1" applyBorder="1" applyAlignment="1">
      <alignment horizontal="center"/>
    </xf>
    <xf numFmtId="166" fontId="5" fillId="3" borderId="4" xfId="1" applyNumberFormat="1" applyFont="1" applyFill="1" applyBorder="1" applyAlignment="1">
      <alignment horizontal="center" wrapText="1"/>
    </xf>
    <xf numFmtId="166" fontId="5" fillId="3" borderId="4" xfId="1" applyNumberFormat="1" applyFont="1" applyFill="1" applyBorder="1" applyAlignment="1">
      <alignment horizontal="center"/>
    </xf>
    <xf numFmtId="166" fontId="5" fillId="3" borderId="2" xfId="1" applyNumberFormat="1" applyFont="1" applyFill="1" applyBorder="1" applyAlignment="1">
      <alignment horizontal="center" wrapText="1"/>
    </xf>
    <xf numFmtId="166" fontId="5" fillId="3" borderId="2" xfId="1" applyNumberFormat="1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/>
    </xf>
    <xf numFmtId="0" fontId="5" fillId="0" borderId="0" xfId="0" applyFont="1" applyAlignment="1">
      <alignment wrapText="1"/>
    </xf>
    <xf numFmtId="164" fontId="5" fillId="0" borderId="0" xfId="0" applyNumberFormat="1" applyFont="1"/>
    <xf numFmtId="0" fontId="5" fillId="3" borderId="2" xfId="0" applyFont="1" applyFill="1" applyBorder="1" applyAlignment="1">
      <alignment horizontal="center" vertical="center"/>
    </xf>
    <xf numFmtId="166" fontId="5" fillId="3" borderId="2" xfId="1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 wrapText="1"/>
    </xf>
    <xf numFmtId="164" fontId="5" fillId="3" borderId="1" xfId="0" applyNumberFormat="1" applyFont="1" applyFill="1" applyBorder="1" applyAlignment="1">
      <alignment vertical="center"/>
    </xf>
    <xf numFmtId="166" fontId="5" fillId="3" borderId="2" xfId="1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5" fillId="0" borderId="1" xfId="2" applyNumberFormat="1" applyFont="1" applyBorder="1"/>
    <xf numFmtId="0" fontId="5" fillId="0" borderId="1" xfId="0" applyFont="1" applyBorder="1" applyAlignment="1">
      <alignment wrapText="1"/>
    </xf>
    <xf numFmtId="0" fontId="8" fillId="0" borderId="1" xfId="0" applyFont="1" applyBorder="1" applyAlignment="1">
      <alignment horizontal="center"/>
    </xf>
    <xf numFmtId="165" fontId="8" fillId="0" borderId="1" xfId="2" applyNumberFormat="1" applyFon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165" fontId="5" fillId="3" borderId="2" xfId="2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wrapText="1"/>
    </xf>
    <xf numFmtId="165" fontId="5" fillId="3" borderId="2" xfId="2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165" fontId="9" fillId="0" borderId="1" xfId="2" applyNumberFormat="1" applyFont="1" applyBorder="1"/>
    <xf numFmtId="0" fontId="9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1" xfId="0" applyFont="1" applyBorder="1" applyAlignment="1">
      <alignment horizontal="center" wrapText="1"/>
    </xf>
    <xf numFmtId="165" fontId="5" fillId="0" borderId="1" xfId="2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1" xfId="2" applyNumberFormat="1" applyFont="1" applyBorder="1" applyAlignment="1">
      <alignment horizontal="center"/>
    </xf>
    <xf numFmtId="0" fontId="5" fillId="0" borderId="3" xfId="0" applyFont="1" applyBorder="1" applyAlignment="1">
      <alignment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165" fontId="10" fillId="0" borderId="1" xfId="2" applyNumberFormat="1" applyFont="1" applyBorder="1"/>
    <xf numFmtId="0" fontId="10" fillId="0" borderId="1" xfId="0" applyFont="1" applyBorder="1" applyAlignment="1">
      <alignment wrapText="1"/>
    </xf>
    <xf numFmtId="0" fontId="8" fillId="0" borderId="5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2" xfId="0" applyFont="1" applyBorder="1" applyAlignment="1">
      <alignment horizontal="center"/>
    </xf>
    <xf numFmtId="165" fontId="5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165" fontId="5" fillId="3" borderId="4" xfId="2" applyNumberFormat="1" applyFont="1" applyFill="1" applyBorder="1" applyAlignment="1">
      <alignment horizontal="center" vertical="center"/>
    </xf>
    <xf numFmtId="165" fontId="5" fillId="3" borderId="3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/>
    </xf>
    <xf numFmtId="165" fontId="5" fillId="0" borderId="2" xfId="2" applyNumberFormat="1" applyFont="1" applyBorder="1" applyAlignment="1">
      <alignment horizontal="center" vertical="center"/>
    </xf>
    <xf numFmtId="0" fontId="3" fillId="0" borderId="0" xfId="0" applyFont="1" applyFill="1" applyBorder="1"/>
    <xf numFmtId="0" fontId="11" fillId="0" borderId="0" xfId="0" applyFont="1"/>
    <xf numFmtId="0" fontId="11" fillId="0" borderId="0" xfId="0" applyFont="1" applyAlignment="1">
      <alignment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epar\AppData\Local\Microsoft\Windows\INetCache\Content.Outlook\A56Y7GU0\El&#337;ir&#225;nyzat%20m&#243;dos&#237;t&#225;s%20indokol&#225;sa%202018%2011%2030%20v&#233;glege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észletes kimutatás"/>
      <sheetName val="Hivatal tételes kimutatása"/>
      <sheetName val="Művelődési Ház"/>
      <sheetName val="Könyvtár"/>
      <sheetName val="Óvoda"/>
      <sheetName val="ÁSZK"/>
    </sheetNames>
    <sheetDataSet>
      <sheetData sheetId="0">
        <row r="4">
          <cell r="C4">
            <v>298872</v>
          </cell>
          <cell r="D4">
            <v>54014</v>
          </cell>
          <cell r="E4">
            <v>54253</v>
          </cell>
          <cell r="G4">
            <v>24856</v>
          </cell>
          <cell r="I4">
            <v>451354</v>
          </cell>
        </row>
        <row r="9">
          <cell r="C9">
            <v>1861897</v>
          </cell>
          <cell r="D9">
            <v>32264</v>
          </cell>
          <cell r="E9">
            <v>1894161</v>
          </cell>
        </row>
        <row r="14">
          <cell r="B14">
            <v>219880</v>
          </cell>
          <cell r="C14">
            <v>141011</v>
          </cell>
          <cell r="D14">
            <v>78869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4"/>
  <sheetViews>
    <sheetView tabSelected="1" workbookViewId="0">
      <selection activeCell="A2" sqref="A2:H2"/>
    </sheetView>
  </sheetViews>
  <sheetFormatPr defaultRowHeight="15"/>
  <cols>
    <col min="2" max="2" width="34.5703125" customWidth="1"/>
    <col min="3" max="3" width="16.140625" style="1" customWidth="1"/>
    <col min="4" max="4" width="21.5703125" style="3" customWidth="1"/>
    <col min="5" max="5" width="18.5703125" style="1" customWidth="1"/>
    <col min="6" max="6" width="24.140625" style="2" customWidth="1"/>
    <col min="7" max="7" width="29.28515625" style="1" customWidth="1"/>
    <col min="8" max="8" width="19.5703125" customWidth="1"/>
    <col min="9" max="9" width="21.7109375" customWidth="1"/>
    <col min="10" max="10" width="11" bestFit="1" customWidth="1"/>
  </cols>
  <sheetData>
    <row r="1" spans="1:9">
      <c r="A1" s="110" t="s">
        <v>66</v>
      </c>
      <c r="B1" s="110"/>
      <c r="C1" s="111"/>
    </row>
    <row r="2" spans="1:9" ht="22.5">
      <c r="A2" s="10" t="s">
        <v>65</v>
      </c>
      <c r="B2" s="10"/>
      <c r="C2" s="10"/>
      <c r="D2" s="10"/>
      <c r="E2" s="10"/>
      <c r="F2" s="10"/>
      <c r="G2" s="10"/>
      <c r="H2" s="10"/>
    </row>
    <row r="3" spans="1:9">
      <c r="A3" s="11"/>
      <c r="B3" s="11"/>
      <c r="C3" s="12"/>
      <c r="D3" s="13"/>
      <c r="E3" s="12"/>
      <c r="F3" s="14"/>
      <c r="G3" s="12"/>
      <c r="H3" s="15"/>
    </row>
    <row r="4" spans="1:9" ht="45" customHeight="1">
      <c r="A4" s="29" t="s">
        <v>64</v>
      </c>
      <c r="B4" s="29"/>
      <c r="C4" s="29" t="s">
        <v>63</v>
      </c>
      <c r="D4" s="29"/>
      <c r="E4" s="29" t="s">
        <v>62</v>
      </c>
      <c r="F4" s="29"/>
      <c r="G4" s="30" t="s">
        <v>61</v>
      </c>
      <c r="H4" s="30" t="s">
        <v>60</v>
      </c>
    </row>
    <row r="5" spans="1:9">
      <c r="A5" s="29"/>
      <c r="B5" s="29"/>
      <c r="C5" s="31" t="s">
        <v>59</v>
      </c>
      <c r="D5" s="32" t="s">
        <v>58</v>
      </c>
      <c r="E5" s="31" t="s">
        <v>59</v>
      </c>
      <c r="F5" s="33" t="s">
        <v>58</v>
      </c>
      <c r="G5" s="30"/>
      <c r="H5" s="30"/>
    </row>
    <row r="6" spans="1:9" ht="20.25">
      <c r="A6" s="34" t="s">
        <v>57</v>
      </c>
      <c r="B6" s="35"/>
      <c r="C6" s="35"/>
      <c r="D6" s="35"/>
      <c r="E6" s="35"/>
      <c r="F6" s="35"/>
      <c r="G6" s="35"/>
      <c r="H6" s="36"/>
    </row>
    <row r="7" spans="1:9">
      <c r="A7" s="37" t="s">
        <v>56</v>
      </c>
      <c r="B7" s="37"/>
      <c r="C7" s="37"/>
      <c r="D7" s="37"/>
      <c r="E7" s="37"/>
      <c r="F7" s="37"/>
      <c r="G7" s="37"/>
      <c r="H7" s="37"/>
    </row>
    <row r="8" spans="1:9" ht="32.25" customHeight="1">
      <c r="A8" s="38" t="s">
        <v>55</v>
      </c>
      <c r="B8" s="38"/>
      <c r="C8" s="38"/>
      <c r="D8" s="38"/>
      <c r="E8" s="38"/>
      <c r="F8" s="38"/>
      <c r="G8" s="38"/>
      <c r="H8" s="39"/>
    </row>
    <row r="9" spans="1:9" ht="30" customHeight="1">
      <c r="A9" s="40" t="s">
        <v>17</v>
      </c>
      <c r="B9" s="25" t="s">
        <v>16</v>
      </c>
      <c r="C9" s="25" t="s">
        <v>40</v>
      </c>
      <c r="D9" s="41">
        <f>'[1]Részletes kimutatás'!I4</f>
        <v>451354</v>
      </c>
      <c r="E9" s="42" t="s">
        <v>54</v>
      </c>
      <c r="F9" s="17">
        <f>'[1]Részletes kimutatás'!E4</f>
        <v>54253</v>
      </c>
      <c r="G9" s="25" t="s">
        <v>15</v>
      </c>
      <c r="H9" s="43"/>
    </row>
    <row r="10" spans="1:9" ht="30" customHeight="1">
      <c r="A10" s="44"/>
      <c r="B10" s="26"/>
      <c r="C10" s="26"/>
      <c r="D10" s="45"/>
      <c r="E10" s="42" t="s">
        <v>49</v>
      </c>
      <c r="F10" s="17">
        <f>'[1]Részletes kimutatás'!G4</f>
        <v>24856</v>
      </c>
      <c r="G10" s="26"/>
      <c r="H10" s="43"/>
      <c r="I10" s="6"/>
    </row>
    <row r="11" spans="1:9" ht="30" customHeight="1">
      <c r="A11" s="44"/>
      <c r="B11" s="26"/>
      <c r="C11" s="26"/>
      <c r="D11" s="45"/>
      <c r="E11" s="42" t="s">
        <v>35</v>
      </c>
      <c r="F11" s="17">
        <f>'[1]Részletes kimutatás'!D4</f>
        <v>54014</v>
      </c>
      <c r="G11" s="26"/>
      <c r="H11" s="43"/>
      <c r="I11" s="6"/>
    </row>
    <row r="12" spans="1:9" ht="30" customHeight="1">
      <c r="A12" s="44"/>
      <c r="B12" s="26"/>
      <c r="C12" s="26"/>
      <c r="D12" s="45"/>
      <c r="E12" s="42" t="s">
        <v>53</v>
      </c>
      <c r="F12" s="17">
        <f>'[1]Részletes kimutatás'!C4</f>
        <v>298872</v>
      </c>
      <c r="G12" s="26"/>
      <c r="H12" s="43"/>
      <c r="I12" s="9"/>
    </row>
    <row r="13" spans="1:9" ht="30">
      <c r="A13" s="44"/>
      <c r="B13" s="26"/>
      <c r="C13" s="26"/>
      <c r="D13" s="45"/>
      <c r="E13" s="42" t="s">
        <v>12</v>
      </c>
      <c r="F13" s="17">
        <v>16268</v>
      </c>
      <c r="G13" s="26"/>
      <c r="H13" s="43"/>
      <c r="I13" s="9"/>
    </row>
    <row r="14" spans="1:9">
      <c r="A14" s="46"/>
      <c r="B14" s="27"/>
      <c r="C14" s="27"/>
      <c r="D14" s="47"/>
      <c r="E14" s="42" t="s">
        <v>11</v>
      </c>
      <c r="F14" s="17">
        <v>3091</v>
      </c>
      <c r="G14" s="26"/>
      <c r="H14" s="43"/>
      <c r="I14" s="8"/>
    </row>
    <row r="15" spans="1:9" ht="30">
      <c r="A15" s="40" t="s">
        <v>14</v>
      </c>
      <c r="B15" s="40" t="s">
        <v>52</v>
      </c>
      <c r="C15" s="25" t="s">
        <v>33</v>
      </c>
      <c r="D15" s="103">
        <f>'[1]Részletes kimutatás'!E9</f>
        <v>1894161</v>
      </c>
      <c r="E15" s="42" t="s">
        <v>35</v>
      </c>
      <c r="F15" s="17">
        <f>'[1]Részletes kimutatás'!D9</f>
        <v>32264</v>
      </c>
      <c r="G15" s="26"/>
      <c r="H15" s="43"/>
      <c r="I15" s="7"/>
    </row>
    <row r="16" spans="1:9" ht="30">
      <c r="A16" s="44"/>
      <c r="B16" s="44"/>
      <c r="C16" s="26"/>
      <c r="D16" s="104"/>
      <c r="E16" s="42" t="s">
        <v>32</v>
      </c>
      <c r="F16" s="17">
        <f>'[1]Részletes kimutatás'!C9</f>
        <v>1861897</v>
      </c>
      <c r="G16" s="26"/>
      <c r="H16" s="43"/>
    </row>
    <row r="17" spans="1:10">
      <c r="A17" s="40" t="s">
        <v>10</v>
      </c>
      <c r="B17" s="40" t="s">
        <v>13</v>
      </c>
      <c r="C17" s="49" t="s">
        <v>51</v>
      </c>
      <c r="D17" s="50">
        <f>'[1]Részletes kimutatás'!B14</f>
        <v>219880</v>
      </c>
      <c r="E17" s="42" t="s">
        <v>50</v>
      </c>
      <c r="F17" s="17">
        <f>'[1]Részletes kimutatás'!C14</f>
        <v>141011</v>
      </c>
      <c r="G17" s="26"/>
      <c r="H17" s="43"/>
    </row>
    <row r="18" spans="1:10" ht="30">
      <c r="A18" s="46"/>
      <c r="B18" s="46"/>
      <c r="C18" s="51"/>
      <c r="D18" s="52"/>
      <c r="E18" s="42" t="s">
        <v>49</v>
      </c>
      <c r="F18" s="17">
        <f>'[1]Részletes kimutatás'!D14</f>
        <v>78869</v>
      </c>
      <c r="G18" s="27"/>
      <c r="H18" s="43"/>
    </row>
    <row r="19" spans="1:10" ht="30">
      <c r="A19" s="40">
        <v>4</v>
      </c>
      <c r="B19" s="25" t="s">
        <v>48</v>
      </c>
      <c r="C19" s="53"/>
      <c r="D19" s="54"/>
      <c r="E19" s="42" t="s">
        <v>12</v>
      </c>
      <c r="F19" s="17">
        <v>2930750</v>
      </c>
      <c r="G19" s="28" t="s">
        <v>47</v>
      </c>
      <c r="H19" s="43"/>
    </row>
    <row r="20" spans="1:10" ht="30">
      <c r="A20" s="44"/>
      <c r="B20" s="26"/>
      <c r="C20" s="53"/>
      <c r="D20" s="54"/>
      <c r="E20" s="42" t="s">
        <v>11</v>
      </c>
      <c r="F20" s="17">
        <f>F19*0.195</f>
        <v>571496.25</v>
      </c>
      <c r="G20" s="28" t="s">
        <v>46</v>
      </c>
      <c r="H20" s="43"/>
    </row>
    <row r="21" spans="1:10" ht="45">
      <c r="A21" s="46"/>
      <c r="B21" s="27"/>
      <c r="C21" s="53"/>
      <c r="D21" s="54"/>
      <c r="E21" s="55" t="s">
        <v>42</v>
      </c>
      <c r="F21" s="56">
        <v>-3502246</v>
      </c>
      <c r="G21" s="28" t="s">
        <v>45</v>
      </c>
      <c r="H21" s="43"/>
      <c r="I21" s="6"/>
    </row>
    <row r="22" spans="1:10" ht="30">
      <c r="A22" s="40">
        <v>5</v>
      </c>
      <c r="B22" s="25" t="s">
        <v>44</v>
      </c>
      <c r="C22" s="53"/>
      <c r="D22" s="54"/>
      <c r="E22" s="42" t="s">
        <v>43</v>
      </c>
      <c r="F22" s="17">
        <v>-3022696</v>
      </c>
      <c r="G22" s="28"/>
      <c r="H22" s="43"/>
      <c r="I22" s="6"/>
    </row>
    <row r="23" spans="1:10">
      <c r="A23" s="46"/>
      <c r="B23" s="27"/>
      <c r="C23" s="53"/>
      <c r="D23" s="54"/>
      <c r="E23" s="42" t="s">
        <v>42</v>
      </c>
      <c r="F23" s="17">
        <v>3022696</v>
      </c>
      <c r="G23" s="28"/>
      <c r="H23" s="43"/>
      <c r="I23" s="6"/>
    </row>
    <row r="24" spans="1:10" ht="58.5" customHeight="1">
      <c r="A24" s="57">
        <v>6</v>
      </c>
      <c r="B24" s="28" t="s">
        <v>41</v>
      </c>
      <c r="C24" s="28" t="s">
        <v>40</v>
      </c>
      <c r="D24" s="58">
        <v>1704000</v>
      </c>
      <c r="E24" s="59" t="s">
        <v>39</v>
      </c>
      <c r="F24" s="60">
        <v>1704000</v>
      </c>
      <c r="G24" s="28" t="s">
        <v>38</v>
      </c>
      <c r="H24" s="43"/>
      <c r="I24" s="6"/>
    </row>
    <row r="25" spans="1:10" ht="30">
      <c r="A25" s="57">
        <v>7</v>
      </c>
      <c r="B25" s="28" t="s">
        <v>37</v>
      </c>
      <c r="C25" s="53" t="s">
        <v>36</v>
      </c>
      <c r="D25" s="61">
        <v>412899</v>
      </c>
      <c r="E25" s="42" t="s">
        <v>35</v>
      </c>
      <c r="F25" s="17">
        <v>412899</v>
      </c>
      <c r="G25" s="28" t="s">
        <v>31</v>
      </c>
      <c r="H25" s="43"/>
      <c r="I25" s="6"/>
    </row>
    <row r="26" spans="1:10" ht="30">
      <c r="A26" s="57">
        <v>8</v>
      </c>
      <c r="B26" s="28" t="s">
        <v>34</v>
      </c>
      <c r="C26" s="53" t="s">
        <v>33</v>
      </c>
      <c r="D26" s="61">
        <v>2340500</v>
      </c>
      <c r="E26" s="42" t="s">
        <v>32</v>
      </c>
      <c r="F26" s="17">
        <v>2340500</v>
      </c>
      <c r="G26" s="28" t="s">
        <v>31</v>
      </c>
      <c r="H26" s="43"/>
    </row>
    <row r="27" spans="1:10">
      <c r="A27" s="62" t="s">
        <v>30</v>
      </c>
      <c r="B27" s="62"/>
      <c r="C27" s="62"/>
      <c r="D27" s="63">
        <f>SUM(D9:D26)</f>
        <v>7022794</v>
      </c>
      <c r="E27" s="64"/>
      <c r="F27" s="63">
        <f>SUM(F9:F26)</f>
        <v>7022794.25</v>
      </c>
      <c r="G27" s="64"/>
      <c r="H27" s="43"/>
    </row>
    <row r="28" spans="1:10" ht="20.25">
      <c r="A28" s="65" t="s">
        <v>1</v>
      </c>
      <c r="B28" s="65"/>
      <c r="C28" s="65"/>
      <c r="D28" s="66">
        <f>D27</f>
        <v>7022794</v>
      </c>
      <c r="E28" s="67"/>
      <c r="F28" s="66">
        <f>F27</f>
        <v>7022794.25</v>
      </c>
      <c r="G28" s="64"/>
      <c r="H28" s="43"/>
    </row>
    <row r="29" spans="1:10" ht="20.25">
      <c r="A29" s="68" t="s">
        <v>29</v>
      </c>
      <c r="B29" s="68"/>
      <c r="C29" s="68"/>
      <c r="D29" s="68"/>
      <c r="E29" s="68"/>
      <c r="F29" s="68"/>
      <c r="G29" s="68"/>
      <c r="H29" s="43"/>
    </row>
    <row r="30" spans="1:10" ht="20.25">
      <c r="A30" s="69" t="s">
        <v>28</v>
      </c>
      <c r="B30" s="70"/>
      <c r="C30" s="70"/>
      <c r="D30" s="70"/>
      <c r="E30" s="70"/>
      <c r="F30" s="70"/>
      <c r="G30" s="70"/>
      <c r="H30" s="43"/>
      <c r="J30" s="5"/>
    </row>
    <row r="31" spans="1:10" ht="30.75">
      <c r="A31" s="71" t="s">
        <v>17</v>
      </c>
      <c r="B31" s="71" t="s">
        <v>13</v>
      </c>
      <c r="C31" s="72" t="s">
        <v>6</v>
      </c>
      <c r="D31" s="48">
        <f>F17</f>
        <v>141011</v>
      </c>
      <c r="E31" s="42" t="s">
        <v>12</v>
      </c>
      <c r="F31" s="17">
        <f>D31/1.2</f>
        <v>117509.16666666667</v>
      </c>
      <c r="G31" s="72" t="s">
        <v>15</v>
      </c>
      <c r="H31" s="68"/>
    </row>
    <row r="32" spans="1:10" ht="20.25">
      <c r="A32" s="73"/>
      <c r="B32" s="73"/>
      <c r="C32" s="74"/>
      <c r="D32" s="75"/>
      <c r="E32" s="42" t="s">
        <v>11</v>
      </c>
      <c r="F32" s="17">
        <f>F31*0.2</f>
        <v>23501.833333333336</v>
      </c>
      <c r="G32" s="76"/>
      <c r="H32" s="77"/>
    </row>
    <row r="33" spans="1:8" ht="30" customHeight="1">
      <c r="A33" s="78" t="s">
        <v>14</v>
      </c>
      <c r="B33" s="105" t="s">
        <v>9</v>
      </c>
      <c r="C33" s="79"/>
      <c r="D33" s="80"/>
      <c r="E33" s="42" t="s">
        <v>5</v>
      </c>
      <c r="F33" s="17">
        <v>-195914</v>
      </c>
      <c r="G33" s="76" t="s">
        <v>27</v>
      </c>
      <c r="H33" s="43"/>
    </row>
    <row r="34" spans="1:8">
      <c r="A34" s="81"/>
      <c r="B34" s="93"/>
      <c r="C34" s="79"/>
      <c r="D34" s="80"/>
      <c r="E34" s="42" t="s">
        <v>26</v>
      </c>
      <c r="F34" s="17">
        <v>195914</v>
      </c>
      <c r="G34" s="76"/>
      <c r="H34" s="43"/>
    </row>
    <row r="35" spans="1:8" ht="30" customHeight="1">
      <c r="A35" s="81"/>
      <c r="B35" s="93"/>
      <c r="C35" s="79"/>
      <c r="D35" s="80"/>
      <c r="E35" s="42" t="s">
        <v>5</v>
      </c>
      <c r="F35" s="17">
        <v>-619488</v>
      </c>
      <c r="G35" s="76" t="s">
        <v>25</v>
      </c>
      <c r="H35" s="43"/>
    </row>
    <row r="36" spans="1:8" ht="30">
      <c r="A36" s="82"/>
      <c r="B36" s="106"/>
      <c r="C36" s="79"/>
      <c r="D36" s="80"/>
      <c r="E36" s="42" t="s">
        <v>12</v>
      </c>
      <c r="F36" s="17">
        <v>619488</v>
      </c>
      <c r="G36" s="76"/>
      <c r="H36" s="43"/>
    </row>
    <row r="37" spans="1:8" ht="22.5">
      <c r="A37" s="83" t="s">
        <v>1</v>
      </c>
      <c r="B37" s="83"/>
      <c r="C37" s="83"/>
      <c r="D37" s="84">
        <f>SUM(D31:D36)</f>
        <v>141011</v>
      </c>
      <c r="E37" s="85"/>
      <c r="F37" s="84">
        <f>SUM(F31:F36)</f>
        <v>141011</v>
      </c>
      <c r="G37" s="86"/>
      <c r="H37" s="43"/>
    </row>
    <row r="38" spans="1:8" ht="20.25">
      <c r="A38" s="68" t="s">
        <v>24</v>
      </c>
      <c r="B38" s="68"/>
      <c r="C38" s="68"/>
      <c r="D38" s="68"/>
      <c r="E38" s="68"/>
      <c r="F38" s="68"/>
      <c r="G38" s="68"/>
      <c r="H38" s="43"/>
    </row>
    <row r="39" spans="1:8" ht="30">
      <c r="A39" s="62" t="s">
        <v>17</v>
      </c>
      <c r="B39" s="62" t="s">
        <v>16</v>
      </c>
      <c r="C39" s="87" t="s">
        <v>6</v>
      </c>
      <c r="D39" s="88">
        <f>F9</f>
        <v>54253</v>
      </c>
      <c r="E39" s="42" t="s">
        <v>12</v>
      </c>
      <c r="F39" s="17">
        <f>D39/1.2</f>
        <v>45210.833333333336</v>
      </c>
      <c r="G39" s="72" t="s">
        <v>15</v>
      </c>
      <c r="H39" s="43"/>
    </row>
    <row r="40" spans="1:8" ht="20.25">
      <c r="A40" s="62"/>
      <c r="B40" s="62"/>
      <c r="C40" s="87"/>
      <c r="D40" s="88"/>
      <c r="E40" s="42" t="s">
        <v>11</v>
      </c>
      <c r="F40" s="17">
        <f>F39*0.2</f>
        <v>9042.1666666666679</v>
      </c>
      <c r="G40" s="76"/>
      <c r="H40" s="68"/>
    </row>
    <row r="41" spans="1:8" ht="30" customHeight="1">
      <c r="A41" s="89" t="s">
        <v>14</v>
      </c>
      <c r="B41" s="90" t="s">
        <v>23</v>
      </c>
      <c r="C41" s="90" t="s">
        <v>22</v>
      </c>
      <c r="D41" s="91">
        <v>8652318</v>
      </c>
      <c r="E41" s="42" t="s">
        <v>3</v>
      </c>
      <c r="F41" s="17">
        <v>8652318</v>
      </c>
      <c r="G41" s="92" t="s">
        <v>21</v>
      </c>
      <c r="H41" s="43"/>
    </row>
    <row r="42" spans="1:8" ht="28.5" customHeight="1">
      <c r="A42" s="78" t="s">
        <v>10</v>
      </c>
      <c r="B42" s="105" t="s">
        <v>9</v>
      </c>
      <c r="C42" s="90"/>
      <c r="D42" s="91"/>
      <c r="E42" s="42" t="s">
        <v>5</v>
      </c>
      <c r="F42" s="17">
        <v>-8425000</v>
      </c>
      <c r="G42" s="93" t="s">
        <v>20</v>
      </c>
      <c r="H42" s="43"/>
    </row>
    <row r="43" spans="1:8" ht="30" customHeight="1">
      <c r="A43" s="81"/>
      <c r="B43" s="93"/>
      <c r="C43" s="90"/>
      <c r="D43" s="91"/>
      <c r="E43" s="42" t="s">
        <v>3</v>
      </c>
      <c r="F43" s="17">
        <v>8425000</v>
      </c>
      <c r="G43" s="93"/>
      <c r="H43" s="43"/>
    </row>
    <row r="44" spans="1:8" ht="37.5" customHeight="1">
      <c r="A44" s="82"/>
      <c r="B44" s="106"/>
      <c r="C44" s="90" t="s">
        <v>19</v>
      </c>
      <c r="D44" s="91">
        <v>163745</v>
      </c>
      <c r="E44" s="42" t="s">
        <v>5</v>
      </c>
      <c r="F44" s="17">
        <v>163745</v>
      </c>
      <c r="G44" s="93"/>
      <c r="H44" s="43"/>
    </row>
    <row r="45" spans="1:8" ht="44.25" customHeight="1">
      <c r="A45" s="95" t="s">
        <v>1</v>
      </c>
      <c r="B45" s="95"/>
      <c r="C45" s="95"/>
      <c r="D45" s="96">
        <f>SUM(D39:D44)</f>
        <v>8870316</v>
      </c>
      <c r="E45" s="97"/>
      <c r="F45" s="96">
        <f>SUM(F39:F44)</f>
        <v>8870316</v>
      </c>
      <c r="G45" s="86"/>
      <c r="H45" s="43"/>
    </row>
    <row r="46" spans="1:8" ht="44.25" customHeight="1">
      <c r="A46" s="98" t="s">
        <v>18</v>
      </c>
      <c r="B46" s="98"/>
      <c r="C46" s="98"/>
      <c r="D46" s="98"/>
      <c r="E46" s="98"/>
      <c r="F46" s="98"/>
      <c r="G46" s="98"/>
      <c r="H46" s="43"/>
    </row>
    <row r="47" spans="1:8" ht="30">
      <c r="A47" s="78" t="s">
        <v>17</v>
      </c>
      <c r="B47" s="78" t="s">
        <v>16</v>
      </c>
      <c r="C47" s="105" t="s">
        <v>6</v>
      </c>
      <c r="D47" s="107">
        <f>F10</f>
        <v>24856</v>
      </c>
      <c r="E47" s="42" t="s">
        <v>12</v>
      </c>
      <c r="F47" s="99">
        <f>D47/1.2</f>
        <v>20713.333333333336</v>
      </c>
      <c r="G47" s="72" t="s">
        <v>15</v>
      </c>
      <c r="H47" s="43"/>
    </row>
    <row r="48" spans="1:8" ht="30" customHeight="1">
      <c r="A48" s="82"/>
      <c r="B48" s="82"/>
      <c r="C48" s="106"/>
      <c r="D48" s="108"/>
      <c r="E48" s="42" t="s">
        <v>11</v>
      </c>
      <c r="F48" s="99">
        <f>F47*0.2</f>
        <v>4142.666666666667</v>
      </c>
      <c r="G48" s="76"/>
      <c r="H48" s="43"/>
    </row>
    <row r="49" spans="1:8" ht="30">
      <c r="A49" s="78" t="s">
        <v>14</v>
      </c>
      <c r="B49" s="78" t="s">
        <v>13</v>
      </c>
      <c r="C49" s="105" t="s">
        <v>6</v>
      </c>
      <c r="D49" s="107">
        <f>F18</f>
        <v>78869</v>
      </c>
      <c r="E49" s="42" t="s">
        <v>12</v>
      </c>
      <c r="F49" s="99">
        <f>D49/1.2</f>
        <v>65724.166666666672</v>
      </c>
      <c r="G49" s="76"/>
      <c r="H49" s="43"/>
    </row>
    <row r="50" spans="1:8">
      <c r="A50" s="82"/>
      <c r="B50" s="82"/>
      <c r="C50" s="106"/>
      <c r="D50" s="108"/>
      <c r="E50" s="42" t="s">
        <v>11</v>
      </c>
      <c r="F50" s="99">
        <f>F49*0.2</f>
        <v>13144.833333333336</v>
      </c>
      <c r="G50" s="74"/>
      <c r="H50" s="43"/>
    </row>
    <row r="51" spans="1:8" ht="30.75">
      <c r="A51" s="100" t="s">
        <v>10</v>
      </c>
      <c r="B51" s="79" t="s">
        <v>9</v>
      </c>
      <c r="C51" s="79" t="s">
        <v>8</v>
      </c>
      <c r="D51" s="101">
        <v>-521000</v>
      </c>
      <c r="E51" s="42" t="s">
        <v>5</v>
      </c>
      <c r="F51" s="99">
        <v>-521000</v>
      </c>
      <c r="G51" s="90" t="s">
        <v>7</v>
      </c>
      <c r="H51" s="98"/>
    </row>
    <row r="52" spans="1:8">
      <c r="A52" s="71"/>
      <c r="B52" s="72"/>
      <c r="C52" s="79" t="s">
        <v>6</v>
      </c>
      <c r="D52" s="101">
        <v>-2772696</v>
      </c>
      <c r="E52" s="42" t="s">
        <v>5</v>
      </c>
      <c r="F52" s="99">
        <v>-3222696</v>
      </c>
      <c r="G52" s="90" t="s">
        <v>4</v>
      </c>
      <c r="H52" s="43"/>
    </row>
    <row r="53" spans="1:8" ht="45">
      <c r="A53" s="94"/>
      <c r="B53" s="76"/>
      <c r="C53" s="79"/>
      <c r="D53" s="101"/>
      <c r="E53" s="42" t="s">
        <v>3</v>
      </c>
      <c r="F53" s="99">
        <v>450000</v>
      </c>
      <c r="G53" s="90" t="s">
        <v>2</v>
      </c>
      <c r="H53" s="43"/>
    </row>
    <row r="54" spans="1:8">
      <c r="A54" s="73"/>
      <c r="B54" s="74"/>
      <c r="C54" s="79"/>
      <c r="D54" s="101"/>
      <c r="E54" s="42"/>
      <c r="F54" s="99"/>
      <c r="G54" s="102"/>
      <c r="H54" s="43"/>
    </row>
    <row r="55" spans="1:8" ht="18.75">
      <c r="A55" s="21" t="s">
        <v>1</v>
      </c>
      <c r="B55" s="21"/>
      <c r="C55" s="21"/>
      <c r="D55" s="22">
        <f>SUM(D47:D54)</f>
        <v>-3189971</v>
      </c>
      <c r="E55" s="23"/>
      <c r="F55" s="22">
        <f>SUM(F47:F54)</f>
        <v>-3189971</v>
      </c>
      <c r="G55" s="12"/>
      <c r="H55" s="16"/>
    </row>
    <row r="56" spans="1:8" ht="20.25">
      <c r="A56" s="18" t="s">
        <v>0</v>
      </c>
      <c r="B56" s="18"/>
      <c r="C56" s="18"/>
      <c r="D56" s="19">
        <f>D55+D45+D37+D28</f>
        <v>12844150</v>
      </c>
      <c r="E56" s="20"/>
      <c r="F56" s="19">
        <f>F55+F45+F37+F28</f>
        <v>12844150.25</v>
      </c>
      <c r="G56" s="12"/>
      <c r="H56" s="24"/>
    </row>
    <row r="57" spans="1:8" ht="30" customHeight="1">
      <c r="A57" s="15"/>
      <c r="B57" s="15"/>
      <c r="C57" s="12"/>
      <c r="D57" s="13"/>
      <c r="E57" s="12"/>
      <c r="F57" s="14"/>
      <c r="G57" s="12"/>
      <c r="H57" s="109"/>
    </row>
    <row r="58" spans="1:8">
      <c r="A58" s="15"/>
      <c r="B58" s="15"/>
      <c r="C58" s="12"/>
      <c r="D58" s="13"/>
      <c r="E58" s="12"/>
      <c r="F58" s="14"/>
      <c r="G58" s="12"/>
      <c r="H58" s="109"/>
    </row>
    <row r="59" spans="1:8">
      <c r="A59" s="15"/>
      <c r="B59" s="15"/>
      <c r="C59" s="12"/>
      <c r="D59" s="13"/>
      <c r="E59" s="12"/>
      <c r="F59" s="14"/>
      <c r="G59" s="12"/>
      <c r="H59" s="109"/>
    </row>
    <row r="61" spans="1:8">
      <c r="E61" s="4"/>
    </row>
    <row r="62" spans="1:8">
      <c r="E62" s="4"/>
    </row>
    <row r="63" spans="1:8">
      <c r="E63" s="4"/>
    </row>
    <row r="64" spans="1:8">
      <c r="E64" s="4"/>
    </row>
  </sheetData>
  <mergeCells count="60">
    <mergeCell ref="A42:A44"/>
    <mergeCell ref="B42:B44"/>
    <mergeCell ref="B33:B36"/>
    <mergeCell ref="G35:G36"/>
    <mergeCell ref="D39:D40"/>
    <mergeCell ref="G39:G40"/>
    <mergeCell ref="A39:A40"/>
    <mergeCell ref="A2:H2"/>
    <mergeCell ref="A9:A14"/>
    <mergeCell ref="B9:B14"/>
    <mergeCell ref="B19:B21"/>
    <mergeCell ref="A19:A21"/>
    <mergeCell ref="A56:C56"/>
    <mergeCell ref="A4:B5"/>
    <mergeCell ref="A7:H7"/>
    <mergeCell ref="A6:H6"/>
    <mergeCell ref="C4:D4"/>
    <mergeCell ref="E4:F4"/>
    <mergeCell ref="G4:G5"/>
    <mergeCell ref="H4:H5"/>
    <mergeCell ref="A37:C37"/>
    <mergeCell ref="A8:G8"/>
    <mergeCell ref="B39:B40"/>
    <mergeCell ref="C39:C40"/>
    <mergeCell ref="A28:C28"/>
    <mergeCell ref="A31:A32"/>
    <mergeCell ref="B31:B32"/>
    <mergeCell ref="A45:C45"/>
    <mergeCell ref="G31:G32"/>
    <mergeCell ref="B47:B48"/>
    <mergeCell ref="C47:C48"/>
    <mergeCell ref="D47:D48"/>
    <mergeCell ref="D31:D32"/>
    <mergeCell ref="C31:C32"/>
    <mergeCell ref="G33:G34"/>
    <mergeCell ref="G42:G44"/>
    <mergeCell ref="A55:C55"/>
    <mergeCell ref="G47:G50"/>
    <mergeCell ref="A49:A50"/>
    <mergeCell ref="B49:B50"/>
    <mergeCell ref="C49:C50"/>
    <mergeCell ref="D49:D50"/>
    <mergeCell ref="A52:A54"/>
    <mergeCell ref="B52:B54"/>
    <mergeCell ref="A47:A48"/>
    <mergeCell ref="G9:G18"/>
    <mergeCell ref="A15:A16"/>
    <mergeCell ref="B15:B16"/>
    <mergeCell ref="C15:C16"/>
    <mergeCell ref="D15:D16"/>
    <mergeCell ref="A17:A18"/>
    <mergeCell ref="B17:B18"/>
    <mergeCell ref="C9:C14"/>
    <mergeCell ref="D9:D14"/>
    <mergeCell ref="A33:A36"/>
    <mergeCell ref="C17:C18"/>
    <mergeCell ref="D17:D18"/>
    <mergeCell ref="A22:A23"/>
    <mergeCell ref="B22:B23"/>
    <mergeCell ref="A27:C27"/>
  </mergeCells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Összesítő tábla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repar</dc:creator>
  <cp:lastModifiedBy>Csanádpalota</cp:lastModifiedBy>
  <cp:lastPrinted>2018-12-20T11:44:50Z</cp:lastPrinted>
  <dcterms:created xsi:type="dcterms:W3CDTF">2018-12-19T17:52:41Z</dcterms:created>
  <dcterms:modified xsi:type="dcterms:W3CDTF">2018-12-20T11:51:54Z</dcterms:modified>
</cp:coreProperties>
</file>