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191" windowWidth="11460" windowHeight="6345" activeTab="0"/>
  </bookViews>
  <sheets>
    <sheet name="13.a..sz.tábla" sheetId="1" r:id="rId1"/>
    <sheet name="13.b.sz.tábla " sheetId="2" r:id="rId2"/>
  </sheets>
  <definedNames/>
  <calcPr fullCalcOnLoad="1"/>
</workbook>
</file>

<file path=xl/sharedStrings.xml><?xml version="1.0" encoding="utf-8"?>
<sst xmlns="http://schemas.openxmlformats.org/spreadsheetml/2006/main" count="114" uniqueCount="106">
  <si>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</si>
  <si>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</si>
  <si>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</si>
  <si>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</si>
  <si>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</si>
  <si>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</si>
  <si>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</si>
  <si>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</si>
  <si>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</si>
  <si>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</si>
  <si>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</si>
  <si>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</si>
  <si>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</si>
  <si>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02.</t>
  </si>
  <si>
    <t>03.</t>
  </si>
  <si>
    <t>04.</t>
  </si>
  <si>
    <t xml:space="preserve">      1. Telkek, zártkerti- és külterületi földterületek</t>
  </si>
  <si>
    <t xml:space="preserve">      2. Épületek</t>
  </si>
  <si>
    <t xml:space="preserve">      3. Építmények</t>
  </si>
  <si>
    <t xml:space="preserve">      2. Járművek</t>
  </si>
  <si>
    <t xml:space="preserve">      4. Beruházásra adott előlegek</t>
  </si>
  <si>
    <t>III.Befektetett pénzügyi eszközök</t>
  </si>
  <si>
    <t>IV.Üzemeltetésre, kezelésre átadott, koncesszióba adott eszk.</t>
  </si>
  <si>
    <t xml:space="preserve"> I. Készletek</t>
  </si>
  <si>
    <t xml:space="preserve">      1. Követelések áruszállításból, szolgáltatásból (vevők)</t>
  </si>
  <si>
    <t xml:space="preserve">      2. Adósok</t>
  </si>
  <si>
    <t xml:space="preserve">          Ebből:               - helyi adóhátralék</t>
  </si>
  <si>
    <t xml:space="preserve">                                    - lakbér hátralék</t>
  </si>
  <si>
    <t xml:space="preserve">                                    - téritési díj hátralékok</t>
  </si>
  <si>
    <t xml:space="preserve">                                    - egyéb hátralékok</t>
  </si>
  <si>
    <t xml:space="preserve">      3. Rövid lejáratú kölcsönök</t>
  </si>
  <si>
    <t xml:space="preserve">      4. Egyéb követelések</t>
  </si>
  <si>
    <t xml:space="preserve"> III. Értékpapírok </t>
  </si>
  <si>
    <t xml:space="preserve"> IV. Pénzeszközök</t>
  </si>
  <si>
    <t xml:space="preserve"> V. Egyéb aktív pénzügyi elszámolások </t>
  </si>
  <si>
    <t>FORRÁSOK</t>
  </si>
  <si>
    <t>Előző év   (nyitó)</t>
  </si>
  <si>
    <t>Változás</t>
  </si>
  <si>
    <t>%-a</t>
  </si>
  <si>
    <t>51.</t>
  </si>
  <si>
    <t xml:space="preserve">2. Tőkeváltozások </t>
  </si>
  <si>
    <t>52.</t>
  </si>
  <si>
    <r>
      <t xml:space="preserve"> D) SAJÁT TŐKE ÖSSZESEN </t>
    </r>
    <r>
      <rPr>
        <b/>
        <sz val="9"/>
        <rFont val="Times New Roman CE"/>
        <family val="1"/>
      </rPr>
      <t>(51+52)</t>
    </r>
  </si>
  <si>
    <t>53.</t>
  </si>
  <si>
    <t>a/ Következő évben felhasználható pénzmaradvány (55+56)</t>
  </si>
  <si>
    <t>54.</t>
  </si>
  <si>
    <t xml:space="preserve"> 1. Tárgyévi költségvetési tartalék (pénzmaradvány) </t>
  </si>
  <si>
    <t>55.</t>
  </si>
  <si>
    <t xml:space="preserve"> 2. Előző év(ek) költségvetési tartalékai (pénzmaradvány)</t>
  </si>
  <si>
    <t>56.</t>
  </si>
  <si>
    <t>57.</t>
  </si>
  <si>
    <t xml:space="preserve"> 1. Tárgyévi vállakozási eredmény</t>
  </si>
  <si>
    <t>58.</t>
  </si>
  <si>
    <t xml:space="preserve"> 2. Előző év(ek) vállakozási eredménye</t>
  </si>
  <si>
    <t>59.</t>
  </si>
  <si>
    <t>E) TARTALÉKOK ÖSSZESEN (54+57)</t>
  </si>
  <si>
    <t>60.</t>
  </si>
  <si>
    <r>
      <t xml:space="preserve"> I. Hosszú lejáratú kötelezettségek összesen</t>
    </r>
    <r>
      <rPr>
        <b/>
        <i/>
        <sz val="9"/>
        <rFont val="Times New Roman CE"/>
        <family val="1"/>
      </rPr>
      <t xml:space="preserve"> (62 +63+64+65)</t>
    </r>
  </si>
  <si>
    <t>61.</t>
  </si>
  <si>
    <t>1. Hosszú lejáratra kapott kölcsönök</t>
  </si>
  <si>
    <t>62.</t>
  </si>
  <si>
    <t>2. Tartozás (fejlesztési célú) kötvénykibocsátásból</t>
  </si>
  <si>
    <t>63.</t>
  </si>
  <si>
    <t>3. Beruházási és fejlesztési hitelek</t>
  </si>
  <si>
    <t>64.</t>
  </si>
  <si>
    <t xml:space="preserve">4. Egyéb hosszú lejáratú kötelezettségek </t>
  </si>
  <si>
    <t>65.</t>
  </si>
  <si>
    <r>
      <t xml:space="preserve"> II. Rövid lejáratú kötelezettségek összesen</t>
    </r>
    <r>
      <rPr>
        <b/>
        <i/>
        <sz val="9"/>
        <rFont val="Times New Roman CE"/>
        <family val="1"/>
      </rPr>
      <t xml:space="preserve"> </t>
    </r>
    <r>
      <rPr>
        <b/>
        <i/>
        <sz val="8"/>
        <rFont val="Times New Roman CE"/>
        <family val="1"/>
      </rPr>
      <t>(67+68+69+70)</t>
    </r>
  </si>
  <si>
    <t>66.</t>
  </si>
  <si>
    <t>1. Rövid lejáratú kölcsönök</t>
  </si>
  <si>
    <t>67.</t>
  </si>
  <si>
    <t>2. Rövid lejáratú hitelek</t>
  </si>
  <si>
    <t>68.</t>
  </si>
  <si>
    <t>3. Kötelezettségek áruszállításból és szolgáltatásból (szállítók)</t>
  </si>
  <si>
    <t>69.</t>
  </si>
  <si>
    <t>4. Egyéb rövid lejáratú kötelezettségek</t>
  </si>
  <si>
    <t>70.</t>
  </si>
  <si>
    <t xml:space="preserve">          Ebből:               - helyi adóból származó túlfizetés</t>
  </si>
  <si>
    <t>71.</t>
  </si>
  <si>
    <t xml:space="preserve">                                    - közműdíjak túlfizetése miatti kötelezettség</t>
  </si>
  <si>
    <t>72.</t>
  </si>
  <si>
    <t xml:space="preserve">                                    - lakbér túlfizetés</t>
  </si>
  <si>
    <t>73.</t>
  </si>
  <si>
    <t xml:space="preserve">                                    - egyéb </t>
  </si>
  <si>
    <t>74.</t>
  </si>
  <si>
    <t xml:space="preserve">III. Egyéb passzív pénzügyi elszámolások </t>
  </si>
  <si>
    <t>75.</t>
  </si>
  <si>
    <t>F) KÖTELEZETTSÉGEK ÖSSZESEN (61+66+75)</t>
  </si>
  <si>
    <t>76.</t>
  </si>
  <si>
    <t>FORRÁSOK ÖSSZESEN  (53+60+76)</t>
  </si>
  <si>
    <t>77.</t>
  </si>
  <si>
    <t>II/1. Törzsvagyon (4+5)</t>
  </si>
  <si>
    <t xml:space="preserve">   a/ Forgalomképtelen Ingatlanok </t>
  </si>
  <si>
    <t xml:space="preserve">    b/Korlátozottan forgalomképes ingatlanok </t>
  </si>
  <si>
    <t>II/2.Forgalomképes ingatlanok (7+8+9)</t>
  </si>
  <si>
    <t>II/3. Egyéb tárgyi eszközök (11+12+13+14)</t>
  </si>
  <si>
    <t>A) BEFEKTETETT ESZKÖZÖK ÖSSZESEN (1+2+15+16)</t>
  </si>
  <si>
    <r>
      <t xml:space="preserve">B) FORGÓESZKÖZÖK ÖSSZESEN  </t>
    </r>
    <r>
      <rPr>
        <b/>
        <sz val="9"/>
        <rFont val="Times New Roman CE"/>
        <family val="1"/>
      </rPr>
      <t>(18+19+28+29+30))</t>
    </r>
  </si>
  <si>
    <t>ESZKÖZÖK ÖSSZESEN  (17+31)</t>
  </si>
  <si>
    <t>b/Következő évben felhasználható vállakozási eredmény (58+59)</t>
  </si>
  <si>
    <t xml:space="preserve">      1. Gépek berendezések felszerelések</t>
  </si>
  <si>
    <t>II. Tárgyi eszközök (3+06+10)</t>
  </si>
  <si>
    <t>1.Tartós tőke</t>
  </si>
  <si>
    <t>%</t>
  </si>
  <si>
    <r>
      <t xml:space="preserve"> II. Követelések öszesen </t>
    </r>
    <r>
      <rPr>
        <b/>
        <i/>
        <sz val="9"/>
        <rFont val="Times New Roman CE"/>
        <family val="1"/>
      </rPr>
      <t>(20+21)</t>
    </r>
  </si>
  <si>
    <t xml:space="preserve">      3. Folyamatban lévő felújítások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</si>
</sst>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"/>
    <numFmt numFmtId="171" formatCode="#,###,"/>
    <numFmt numFmtId="172" formatCode="#,##0.0\ _F_t;\-#,##0.0\ _F_t"/>
    <numFmt numFmtId="173" formatCode="#,##0\ _F_t;\-_#\ ##0\ _F_t"/>
    <numFmt numFmtId="174" formatCode="#,###\ _F_t;\-_#\ ###\ _F_t"/>
    <numFmt numFmtId="175" formatCode="00"/>
    <numFmt numFmtId="176" formatCode="#,###\ _F_t;\-_#\.###\ _F_t"/>
    <numFmt numFmtId="177" formatCode="#,###\ _F_t;\-#,###\ _F_t"/>
    <numFmt numFmtId="178" formatCode="#,###__;\-\ #,###__"/>
    <numFmt numFmtId="179" formatCode="#,##0__;\-\ #,##0__"/>
    <numFmt numFmtId="180" formatCode="#,###.0__;\-\ #,###.0__"/>
    <numFmt numFmtId="181" formatCode="#,###.00__;\-\ #,###.00__"/>
    <numFmt numFmtId="182" formatCode="#,##0.00__;\-\ #,##0.00__"/>
    <numFmt numFmtId="183" formatCode="#,###__"/>
    <numFmt numFmtId="184" formatCode="_#\ ###__"/>
    <numFmt numFmtId="185" formatCode="_-* #,###\ _F_t_-;\-* #,###\ _F_t_-;_-* &quot;-&quot;\ _F_t_-;_-@_-"/>
    <numFmt numFmtId="186" formatCode="_-* #,###\__-;\-* #,###\ __\-;_-* &quot;-&quot;\ _F_t_-;_-@_-"/>
    <numFmt numFmtId="187" formatCode="_-* ##,##\__;\-* #,###\ __\-;_-* &quot;-&quot;\ _F_t_-;_-@_-"/>
    <numFmt numFmtId="188" formatCode="##,###__"/>
    <numFmt numFmtId="189" formatCode="_#_ ###__"/>
    <numFmt numFmtId="190" formatCode="_#\ _###__"/>
    <numFmt numFmtId="191" formatCode="#,###\ _F_t;\-__#,###\ _F_t"/>
    <numFmt numFmtId="192" formatCode="#,###,__;\-__#,###,__"/>
    <numFmt numFmtId="193" formatCode="#,###\ __;\-__#,###\ __"/>
    <numFmt numFmtId="194" formatCode="#,##0__;\-#,##0__"/>
    <numFmt numFmtId="195" formatCode="#,###__;\-#,###__"/>
    <numFmt numFmtId="196" formatCode="#,##0\ __;\-__#,##0\ __"/>
    <numFmt numFmtId="197" formatCode="#,##0\ _F_t;\-__#,##0\ _F_t"/>
    <numFmt numFmtId="198" formatCode="#,###.##"/>
    <numFmt numFmtId="199" formatCode="#,###.##\ _F_t;\-#,###.##\ _F_t"/>
    <numFmt numFmtId="200" formatCode="#,###.0__"/>
    <numFmt numFmtId="201" formatCode="#,###.00__"/>
    <numFmt numFmtId="202" formatCode="#,###.000__"/>
    <numFmt numFmtId="203" formatCode="#,###.##__"/>
    <numFmt numFmtId="204" formatCode="#,###.###\ _F_t;\-#,###.###\ _F_t"/>
    <numFmt numFmtId="205" formatCode="#,###.####\ _F_t;\-#,###.####\ _F_t"/>
    <numFmt numFmtId="206" formatCode="#,##0.00\ _F_t;\-\ #,##0.00\ _F_t"/>
    <numFmt numFmtId="207" formatCode="0.000"/>
    <numFmt numFmtId="208" formatCode="[$-40E]yyyy\.\ mmmm\ d\."/>
  </numFmts>
  <fonts count="29">
    <font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9"/>
      <name val="Times New Roman CE"/>
      <family val="1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4" borderId="7" applyNumberFormat="0" applyFont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7" borderId="0" applyNumberFormat="0" applyBorder="0" applyAlignment="0" applyProtection="0"/>
    <xf numFmtId="0" fontId="27" fillId="7" borderId="0" applyNumberFormat="0" applyBorder="0" applyAlignment="0" applyProtection="0"/>
    <xf numFmtId="0" fontId="28" fillId="16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Continuous" vertical="center" wrapText="1"/>
      <protection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Fill="1" applyBorder="1" applyAlignment="1" applyProtection="1">
      <alignment horizontal="right" vertical="center"/>
      <protection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Border="1" applyAlignment="1" applyProtection="1">
      <alignment horizontal="right" vertical="center"/>
      <protection/>
    </xf>
    <xf numFmtId="9" fontId="0" fillId="0" borderId="10" xfId="0" applyNumberFormat="1" applyFill="1" applyBorder="1" applyAlignment="1" applyProtection="1">
      <alignment horizontal="right" vertical="center"/>
      <protection/>
    </xf>
    <xf numFmtId="177" fontId="0" fillId="0" borderId="0" xfId="0" applyNumberFormat="1" applyAlignment="1" applyProtection="1">
      <alignment vertical="center"/>
      <protection locked="0"/>
    </xf>
    <xf numFmtId="9" fontId="0" fillId="0" borderId="10" xfId="60" applyFont="1" applyBorder="1" applyAlignment="1" applyProtection="1">
      <alignment horizontal="right" vertical="center"/>
      <protection/>
    </xf>
    <xf numFmtId="177" fontId="1" fillId="0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56.875" style="1" customWidth="1"/>
    <col min="2" max="2" width="4.875" style="7" customWidth="1"/>
    <col min="3" max="3" width="15.875" style="5" customWidth="1"/>
    <col min="4" max="4" width="15.50390625" style="5" customWidth="1"/>
    <col min="5" max="5" width="18.00390625" style="5" customWidth="1"/>
    <col min="6" max="6" width="18.625" style="5" customWidth="1"/>
    <col min="7" max="16384" width="9.375" style="5" customWidth="1"/>
  </cols>
  <sheetData>
    <row r="1" spans="1:5" s="2" customFormat="1" ht="31.5" customHeight="1" thickBot="1">
      <c r="A1" s="28" t="s">
        <v>0</v>
      </c>
      <c r="B1" s="12" t="s">
        <v>1</v>
      </c>
      <c r="C1" s="13" t="s">
        <v>2</v>
      </c>
      <c r="D1" s="14" t="s">
        <v>3</v>
      </c>
      <c r="E1" s="35" t="s">
        <v>4</v>
      </c>
    </row>
    <row r="2" spans="1:5" s="3" customFormat="1" ht="16.5" thickBot="1">
      <c r="A2" s="29"/>
      <c r="B2" s="15"/>
      <c r="C2" s="16" t="s">
        <v>5</v>
      </c>
      <c r="D2" s="17"/>
      <c r="E2" s="30"/>
    </row>
    <row r="3" spans="1:5" s="4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2" customHeight="1" thickBot="1">
      <c r="A4" s="22" t="s">
        <v>11</v>
      </c>
      <c r="B4" s="21" t="s">
        <v>12</v>
      </c>
      <c r="C4" s="38">
        <v>0</v>
      </c>
      <c r="D4" s="38">
        <v>754</v>
      </c>
      <c r="E4" s="42">
        <v>0</v>
      </c>
    </row>
    <row r="5" spans="1:5" ht="12" customHeight="1" thickBot="1">
      <c r="A5" s="22" t="s">
        <v>101</v>
      </c>
      <c r="B5" s="21" t="s">
        <v>13</v>
      </c>
      <c r="C5" s="41">
        <f>C13+C9+C6</f>
        <v>237770</v>
      </c>
      <c r="D5" s="41">
        <f>D13+D9+D6</f>
        <v>239166</v>
      </c>
      <c r="E5" s="42">
        <f aca="true" t="shared" si="0" ref="E5:E35">D5/C5</f>
        <v>1.0058712200866384</v>
      </c>
    </row>
    <row r="6" spans="1:5" ht="12" customHeight="1" thickBot="1">
      <c r="A6" s="26" t="s">
        <v>91</v>
      </c>
      <c r="B6" s="21" t="s">
        <v>14</v>
      </c>
      <c r="C6" s="41">
        <v>115938</v>
      </c>
      <c r="D6" s="41">
        <v>116975</v>
      </c>
      <c r="E6" s="42">
        <f t="shared" si="0"/>
        <v>1.0089444358191446</v>
      </c>
    </row>
    <row r="7" spans="1:5" ht="12" customHeight="1" thickBot="1">
      <c r="A7" s="22" t="s">
        <v>92</v>
      </c>
      <c r="B7" s="21" t="s">
        <v>15</v>
      </c>
      <c r="C7" s="41">
        <v>8988</v>
      </c>
      <c r="D7" s="41">
        <v>8988</v>
      </c>
      <c r="E7" s="42">
        <f t="shared" si="0"/>
        <v>1</v>
      </c>
    </row>
    <row r="8" spans="1:5" ht="13.5" customHeight="1" thickBot="1">
      <c r="A8" s="22" t="s">
        <v>93</v>
      </c>
      <c r="B8" s="21">
        <v>5</v>
      </c>
      <c r="C8" s="41">
        <v>106950</v>
      </c>
      <c r="D8" s="41">
        <v>107987</v>
      </c>
      <c r="E8" s="42">
        <f t="shared" si="0"/>
        <v>1.0096961196820944</v>
      </c>
    </row>
    <row r="9" spans="1:5" s="6" customFormat="1" ht="12" customHeight="1" thickBot="1">
      <c r="A9" s="26" t="s">
        <v>94</v>
      </c>
      <c r="B9" s="21">
        <v>6</v>
      </c>
      <c r="C9" s="40">
        <v>117988</v>
      </c>
      <c r="D9" s="40">
        <v>111108</v>
      </c>
      <c r="E9" s="42">
        <f t="shared" si="0"/>
        <v>0.941688985320541</v>
      </c>
    </row>
    <row r="10" spans="1:5" s="6" customFormat="1" ht="12" customHeight="1" thickBot="1">
      <c r="A10" s="32" t="s">
        <v>16</v>
      </c>
      <c r="B10" s="21">
        <v>7</v>
      </c>
      <c r="C10" s="39">
        <v>6166</v>
      </c>
      <c r="D10" s="39">
        <v>3982</v>
      </c>
      <c r="E10" s="42">
        <f t="shared" si="0"/>
        <v>0.6457995458968537</v>
      </c>
    </row>
    <row r="11" spans="1:5" s="6" customFormat="1" ht="12" customHeight="1" thickBot="1">
      <c r="A11" s="32" t="s">
        <v>17</v>
      </c>
      <c r="B11" s="21">
        <v>8</v>
      </c>
      <c r="C11" s="39"/>
      <c r="D11" s="39"/>
      <c r="E11" s="42"/>
    </row>
    <row r="12" spans="1:5" s="6" customFormat="1" ht="12" customHeight="1" thickBot="1">
      <c r="A12" s="32" t="s">
        <v>18</v>
      </c>
      <c r="B12" s="21">
        <v>9</v>
      </c>
      <c r="C12" s="39">
        <v>111822</v>
      </c>
      <c r="D12" s="39">
        <v>107126</v>
      </c>
      <c r="E12" s="42">
        <f t="shared" si="0"/>
        <v>0.9580046860188514</v>
      </c>
    </row>
    <row r="13" spans="1:5" s="6" customFormat="1" ht="12" customHeight="1" thickBot="1">
      <c r="A13" s="26" t="s">
        <v>95</v>
      </c>
      <c r="B13" s="21">
        <v>10</v>
      </c>
      <c r="C13" s="40">
        <v>3844</v>
      </c>
      <c r="D13" s="40">
        <f>D17+D16+D15+D14</f>
        <v>11083</v>
      </c>
      <c r="E13" s="42">
        <f t="shared" si="0"/>
        <v>2.883194588969823</v>
      </c>
    </row>
    <row r="14" spans="1:5" s="6" customFormat="1" ht="12" customHeight="1" thickBot="1">
      <c r="A14" s="31" t="s">
        <v>100</v>
      </c>
      <c r="B14" s="21">
        <v>11</v>
      </c>
      <c r="C14" s="39">
        <v>3844</v>
      </c>
      <c r="D14" s="39">
        <v>3443</v>
      </c>
      <c r="E14" s="42">
        <f t="shared" si="0"/>
        <v>0.895681581685744</v>
      </c>
    </row>
    <row r="15" spans="1:5" s="6" customFormat="1" ht="12" customHeight="1" thickBot="1">
      <c r="A15" s="31" t="s">
        <v>19</v>
      </c>
      <c r="B15" s="21">
        <v>12</v>
      </c>
      <c r="C15" s="39"/>
      <c r="D15" s="39"/>
      <c r="E15" s="42"/>
    </row>
    <row r="16" spans="1:5" s="6" customFormat="1" ht="12" customHeight="1" thickBot="1">
      <c r="A16" s="31" t="s">
        <v>105</v>
      </c>
      <c r="B16" s="21">
        <v>13</v>
      </c>
      <c r="C16" s="39"/>
      <c r="D16" s="39">
        <v>7640</v>
      </c>
      <c r="E16" s="42"/>
    </row>
    <row r="17" spans="1:5" s="6" customFormat="1" ht="12" customHeight="1" thickBot="1">
      <c r="A17" s="31" t="s">
        <v>20</v>
      </c>
      <c r="B17" s="21">
        <v>14</v>
      </c>
      <c r="C17" s="39"/>
      <c r="D17" s="39"/>
      <c r="E17" s="42"/>
    </row>
    <row r="18" spans="1:5" s="6" customFormat="1" ht="12" customHeight="1" thickBot="1">
      <c r="A18" s="26" t="s">
        <v>21</v>
      </c>
      <c r="B18" s="21">
        <v>15</v>
      </c>
      <c r="C18" s="39">
        <v>7649</v>
      </c>
      <c r="D18" s="39">
        <v>100</v>
      </c>
      <c r="E18" s="42">
        <f t="shared" si="0"/>
        <v>0.013073604392731076</v>
      </c>
    </row>
    <row r="19" spans="1:5" s="6" customFormat="1" ht="12" customHeight="1" thickBot="1">
      <c r="A19" s="26" t="s">
        <v>22</v>
      </c>
      <c r="B19" s="21">
        <v>16</v>
      </c>
      <c r="C19" s="39">
        <v>229764</v>
      </c>
      <c r="D19" s="39">
        <v>219218</v>
      </c>
      <c r="E19" s="42">
        <f t="shared" si="0"/>
        <v>0.9541007294441253</v>
      </c>
    </row>
    <row r="20" spans="1:5" ht="12" customHeight="1" thickBot="1">
      <c r="A20" s="22" t="s">
        <v>96</v>
      </c>
      <c r="B20" s="21">
        <v>17</v>
      </c>
      <c r="C20" s="37">
        <f>C4+C5+C18+C19</f>
        <v>475183</v>
      </c>
      <c r="D20" s="37">
        <f>D4+D5+D18+D19</f>
        <v>459238</v>
      </c>
      <c r="E20" s="42">
        <f t="shared" si="0"/>
        <v>0.966444506642704</v>
      </c>
    </row>
    <row r="21" spans="1:5" ht="12" customHeight="1" thickBot="1">
      <c r="A21" s="26" t="s">
        <v>23</v>
      </c>
      <c r="B21" s="21">
        <v>18</v>
      </c>
      <c r="C21" s="38"/>
      <c r="D21" s="38"/>
      <c r="E21" s="42"/>
    </row>
    <row r="22" spans="1:5" ht="12" customHeight="1" thickBot="1">
      <c r="A22" s="26" t="s">
        <v>104</v>
      </c>
      <c r="B22" s="21">
        <v>19</v>
      </c>
      <c r="C22" s="37">
        <v>2024</v>
      </c>
      <c r="D22" s="37">
        <f>D24+D23</f>
        <v>1093</v>
      </c>
      <c r="E22" s="42">
        <f t="shared" si="0"/>
        <v>0.5400197628458498</v>
      </c>
    </row>
    <row r="23" spans="1:5" ht="12" customHeight="1" thickBot="1">
      <c r="A23" s="31" t="s">
        <v>24</v>
      </c>
      <c r="B23" s="21">
        <v>20</v>
      </c>
      <c r="C23" s="38">
        <v>154</v>
      </c>
      <c r="D23" s="38">
        <v>0</v>
      </c>
      <c r="E23" s="42">
        <f t="shared" si="0"/>
        <v>0</v>
      </c>
    </row>
    <row r="24" spans="1:5" ht="12" customHeight="1" thickBot="1">
      <c r="A24" s="31" t="s">
        <v>25</v>
      </c>
      <c r="B24" s="21">
        <v>21</v>
      </c>
      <c r="C24" s="36">
        <v>1870</v>
      </c>
      <c r="D24" s="36">
        <v>1093</v>
      </c>
      <c r="E24" s="42">
        <f t="shared" si="0"/>
        <v>0.5844919786096257</v>
      </c>
    </row>
    <row r="25" spans="1:5" ht="12" customHeight="1" thickBot="1">
      <c r="A25" s="31" t="s">
        <v>26</v>
      </c>
      <c r="B25" s="21">
        <v>22</v>
      </c>
      <c r="C25" s="36">
        <v>1870</v>
      </c>
      <c r="D25" s="36">
        <v>1093</v>
      </c>
      <c r="E25" s="42">
        <f t="shared" si="0"/>
        <v>0.5844919786096257</v>
      </c>
    </row>
    <row r="26" spans="1:5" ht="12" customHeight="1" thickBot="1">
      <c r="A26" s="33" t="s">
        <v>27</v>
      </c>
      <c r="B26" s="21">
        <v>23</v>
      </c>
      <c r="C26" s="36"/>
      <c r="D26" s="36"/>
      <c r="E26" s="42"/>
    </row>
    <row r="27" spans="1:5" ht="12" customHeight="1" thickBot="1">
      <c r="A27" s="33" t="s">
        <v>28</v>
      </c>
      <c r="B27" s="21">
        <v>24</v>
      </c>
      <c r="C27" s="36"/>
      <c r="D27" s="36"/>
      <c r="E27" s="42"/>
    </row>
    <row r="28" spans="1:5" ht="12" customHeight="1" thickBot="1">
      <c r="A28" s="33" t="s">
        <v>29</v>
      </c>
      <c r="B28" s="21">
        <v>25</v>
      </c>
      <c r="C28" s="36"/>
      <c r="D28" s="36"/>
      <c r="E28" s="42"/>
    </row>
    <row r="29" spans="1:5" ht="12" customHeight="1" thickBot="1">
      <c r="A29" s="33" t="s">
        <v>30</v>
      </c>
      <c r="B29" s="21">
        <v>26</v>
      </c>
      <c r="C29" s="36"/>
      <c r="D29" s="36"/>
      <c r="E29" s="42"/>
    </row>
    <row r="30" spans="1:5" ht="12" customHeight="1" thickBot="1">
      <c r="A30" s="31" t="s">
        <v>31</v>
      </c>
      <c r="B30" s="21">
        <v>27</v>
      </c>
      <c r="C30" s="36"/>
      <c r="D30" s="36"/>
      <c r="E30" s="42"/>
    </row>
    <row r="31" spans="1:5" ht="12" customHeight="1" thickBot="1">
      <c r="A31" s="26" t="s">
        <v>32</v>
      </c>
      <c r="B31" s="21">
        <v>28</v>
      </c>
      <c r="C31" s="38"/>
      <c r="D31" s="36"/>
      <c r="E31" s="42"/>
    </row>
    <row r="32" spans="1:5" ht="12" customHeight="1" thickBot="1">
      <c r="A32" s="26" t="s">
        <v>33</v>
      </c>
      <c r="B32" s="21">
        <v>29</v>
      </c>
      <c r="C32" s="38">
        <v>24224</v>
      </c>
      <c r="D32" s="38">
        <v>22989</v>
      </c>
      <c r="E32" s="42">
        <f t="shared" si="0"/>
        <v>0.9490175033025099</v>
      </c>
    </row>
    <row r="33" spans="1:5" ht="12" customHeight="1" thickBot="1">
      <c r="A33" s="26" t="s">
        <v>34</v>
      </c>
      <c r="B33" s="21">
        <v>30</v>
      </c>
      <c r="C33" s="38">
        <v>96</v>
      </c>
      <c r="D33" s="38">
        <v>650</v>
      </c>
      <c r="E33" s="42">
        <f t="shared" si="0"/>
        <v>6.770833333333333</v>
      </c>
    </row>
    <row r="34" spans="1:5" ht="12" customHeight="1" thickBot="1">
      <c r="A34" s="22" t="s">
        <v>97</v>
      </c>
      <c r="B34" s="21">
        <v>31</v>
      </c>
      <c r="C34" s="37">
        <f>C21+C22+C31+C32+C33</f>
        <v>26344</v>
      </c>
      <c r="D34" s="37">
        <f>D21+D22+D31+D32+D33</f>
        <v>24732</v>
      </c>
      <c r="E34" s="42">
        <f t="shared" si="0"/>
        <v>0.9388095961129669</v>
      </c>
    </row>
    <row r="35" spans="1:5" ht="18" customHeight="1" thickBot="1">
      <c r="A35" s="25" t="s">
        <v>98</v>
      </c>
      <c r="B35" s="21">
        <v>32</v>
      </c>
      <c r="C35" s="45">
        <f>C20+C34</f>
        <v>501527</v>
      </c>
      <c r="D35" s="45">
        <f>D20+D34</f>
        <v>483970</v>
      </c>
      <c r="E35" s="42">
        <f t="shared" si="0"/>
        <v>0.9649929116478275</v>
      </c>
    </row>
  </sheetData>
  <sheetProtection/>
  <printOptions horizontalCentered="1" verticalCentered="1"/>
  <pageMargins left="0.5118110236220472" right="0.35433070866141736" top="1.41" bottom="0.67" header="0.8" footer="0.6299212598425197"/>
  <pageSetup horizontalDpi="300" verticalDpi="300" orientation="portrait" paperSize="9" scale="90" r:id="rId1"/>
  <headerFooter alignWithMargins="0">
    <oddHeader>&amp;C&amp;"Times New Roman CE,Félkövér"&amp;12VAGYONKIMUTATÁS
2013. december 31.&amp;"Times New Roman CE,Normál"&amp;10
&amp;R
7&amp;"Times New Roman CE,Félkövér". sz. melléklet&amp;"Times New Roman CE,Normál"
&amp;"Times New Roman CE,Dőlt"ezer forint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32"/>
  <sheetViews>
    <sheetView workbookViewId="0" topLeftCell="A12">
      <selection activeCell="F32" sqref="F32"/>
    </sheetView>
  </sheetViews>
  <sheetFormatPr defaultColWidth="9.00390625" defaultRowHeight="12.75"/>
  <cols>
    <col min="1" max="1" width="61.625" style="1" bestFit="1" customWidth="1"/>
    <col min="2" max="2" width="6.375" style="7" customWidth="1"/>
    <col min="3" max="4" width="15.875" style="5" customWidth="1"/>
    <col min="5" max="5" width="15.625" style="10" customWidth="1"/>
    <col min="6" max="6" width="11.50390625" style="5" bestFit="1" customWidth="1"/>
    <col min="7" max="16384" width="9.375" style="5" customWidth="1"/>
  </cols>
  <sheetData>
    <row r="2" ht="13.5" thickBot="1"/>
    <row r="3" spans="1:5" s="8" customFormat="1" ht="31.5" customHeight="1" thickBot="1">
      <c r="A3" s="11" t="s">
        <v>35</v>
      </c>
      <c r="B3" s="12" t="s">
        <v>1</v>
      </c>
      <c r="C3" s="13" t="s">
        <v>36</v>
      </c>
      <c r="D3" s="14" t="s">
        <v>3</v>
      </c>
      <c r="E3" s="14" t="s">
        <v>37</v>
      </c>
    </row>
    <row r="4" spans="1:5" s="8" customFormat="1" ht="16.5" thickBot="1">
      <c r="A4" s="24"/>
      <c r="B4" s="15"/>
      <c r="C4" s="16" t="s">
        <v>5</v>
      </c>
      <c r="D4" s="17"/>
      <c r="E4" s="18" t="s">
        <v>38</v>
      </c>
    </row>
    <row r="5" spans="1:5" s="9" customFormat="1" ht="14.25" thickBot="1">
      <c r="A5" s="19" t="s">
        <v>6</v>
      </c>
      <c r="B5" s="20" t="s">
        <v>7</v>
      </c>
      <c r="C5" s="20" t="s">
        <v>8</v>
      </c>
      <c r="D5" s="20" t="s">
        <v>9</v>
      </c>
      <c r="E5" s="20" t="s">
        <v>10</v>
      </c>
    </row>
    <row r="6" spans="1:5" ht="12.75" customHeight="1" thickBot="1">
      <c r="A6" s="31" t="s">
        <v>102</v>
      </c>
      <c r="B6" s="21" t="s">
        <v>39</v>
      </c>
      <c r="C6" s="36">
        <v>380287</v>
      </c>
      <c r="D6" s="36">
        <v>380287</v>
      </c>
      <c r="E6" s="44">
        <f>D6/C6</f>
        <v>1</v>
      </c>
    </row>
    <row r="7" spans="1:6" ht="13.5" thickBot="1">
      <c r="A7" s="31" t="s">
        <v>40</v>
      </c>
      <c r="B7" s="21" t="s">
        <v>41</v>
      </c>
      <c r="C7" s="36">
        <v>103333</v>
      </c>
      <c r="D7" s="36">
        <v>96006</v>
      </c>
      <c r="E7" s="44">
        <f>D7/C7</f>
        <v>0.9290933196558698</v>
      </c>
      <c r="F7" s="43"/>
    </row>
    <row r="8" spans="1:5" ht="12.75" customHeight="1" thickBot="1">
      <c r="A8" s="22" t="s">
        <v>42</v>
      </c>
      <c r="B8" s="21" t="s">
        <v>43</v>
      </c>
      <c r="C8" s="37">
        <v>483620</v>
      </c>
      <c r="D8" s="37">
        <v>476293</v>
      </c>
      <c r="E8" s="44">
        <f>D8/C8</f>
        <v>0.9848496753649559</v>
      </c>
    </row>
    <row r="9" spans="1:5" ht="12.75" customHeight="1" thickBot="1">
      <c r="A9" s="22" t="s">
        <v>44</v>
      </c>
      <c r="B9" s="21" t="s">
        <v>45</v>
      </c>
      <c r="C9" s="37"/>
      <c r="D9" s="37"/>
      <c r="E9" s="44"/>
    </row>
    <row r="10" spans="1:5" ht="13.5" thickBot="1">
      <c r="A10" s="34" t="s">
        <v>46</v>
      </c>
      <c r="B10" s="21" t="s">
        <v>47</v>
      </c>
      <c r="C10" s="36">
        <v>25106</v>
      </c>
      <c r="D10" s="36">
        <v>24321</v>
      </c>
      <c r="E10" s="44">
        <f>D10/C10</f>
        <v>0.9687325738867203</v>
      </c>
    </row>
    <row r="11" spans="1:5" ht="13.5" thickBot="1">
      <c r="A11" s="34" t="s">
        <v>48</v>
      </c>
      <c r="B11" s="21" t="s">
        <v>49</v>
      </c>
      <c r="C11" s="36"/>
      <c r="D11" s="36"/>
      <c r="E11" s="44" t="s">
        <v>103</v>
      </c>
    </row>
    <row r="12" spans="1:5" ht="13.5" thickBot="1">
      <c r="A12" s="22" t="s">
        <v>99</v>
      </c>
      <c r="B12" s="21" t="s">
        <v>50</v>
      </c>
      <c r="C12" s="37"/>
      <c r="D12" s="37"/>
      <c r="E12" s="44"/>
    </row>
    <row r="13" spans="1:5" s="6" customFormat="1" ht="13.5" thickBot="1">
      <c r="A13" s="34" t="s">
        <v>51</v>
      </c>
      <c r="B13" s="21" t="s">
        <v>52</v>
      </c>
      <c r="C13" s="36"/>
      <c r="D13" s="36"/>
      <c r="E13" s="44"/>
    </row>
    <row r="14" spans="1:5" ht="13.5" thickBot="1">
      <c r="A14" s="34" t="s">
        <v>53</v>
      </c>
      <c r="B14" s="21" t="s">
        <v>54</v>
      </c>
      <c r="C14" s="38"/>
      <c r="D14" s="38"/>
      <c r="E14" s="44"/>
    </row>
    <row r="15" spans="1:5" ht="13.5" thickBot="1">
      <c r="A15" s="27" t="s">
        <v>55</v>
      </c>
      <c r="B15" s="21" t="s">
        <v>56</v>
      </c>
      <c r="C15" s="37">
        <v>25106</v>
      </c>
      <c r="D15" s="37">
        <v>24321</v>
      </c>
      <c r="E15" s="44">
        <f>D15/C15</f>
        <v>0.9687325738867203</v>
      </c>
    </row>
    <row r="16" spans="1:5" ht="14.25" thickBot="1">
      <c r="A16" s="26" t="s">
        <v>57</v>
      </c>
      <c r="B16" s="21" t="s">
        <v>58</v>
      </c>
      <c r="C16" s="37"/>
      <c r="D16" s="37"/>
      <c r="E16" s="44"/>
    </row>
    <row r="17" spans="1:5" ht="13.5" thickBot="1">
      <c r="A17" s="32" t="s">
        <v>59</v>
      </c>
      <c r="B17" s="21" t="s">
        <v>60</v>
      </c>
      <c r="C17" s="36"/>
      <c r="D17" s="36"/>
      <c r="E17" s="44"/>
    </row>
    <row r="18" spans="1:5" ht="13.5" thickBot="1">
      <c r="A18" s="32" t="s">
        <v>61</v>
      </c>
      <c r="B18" s="21" t="s">
        <v>62</v>
      </c>
      <c r="C18" s="36"/>
      <c r="D18" s="36"/>
      <c r="E18" s="44"/>
    </row>
    <row r="19" spans="1:5" ht="13.5" thickBot="1">
      <c r="A19" s="32" t="s">
        <v>63</v>
      </c>
      <c r="B19" s="21" t="s">
        <v>64</v>
      </c>
      <c r="C19" s="36"/>
      <c r="D19" s="36"/>
      <c r="E19" s="44"/>
    </row>
    <row r="20" spans="1:5" ht="13.5" thickBot="1">
      <c r="A20" s="32" t="s">
        <v>65</v>
      </c>
      <c r="B20" s="21" t="s">
        <v>66</v>
      </c>
      <c r="C20" s="36"/>
      <c r="D20" s="36"/>
      <c r="E20" s="44"/>
    </row>
    <row r="21" spans="1:5" ht="14.25" thickBot="1">
      <c r="A21" s="26" t="s">
        <v>67</v>
      </c>
      <c r="B21" s="21" t="s">
        <v>68</v>
      </c>
      <c r="C21" s="37">
        <v>243</v>
      </c>
      <c r="D21" s="37">
        <v>407</v>
      </c>
      <c r="E21" s="44">
        <f>D21/C21</f>
        <v>1.6748971193415638</v>
      </c>
    </row>
    <row r="22" spans="1:5" ht="13.5" thickBot="1">
      <c r="A22" s="31" t="s">
        <v>69</v>
      </c>
      <c r="B22" s="21" t="s">
        <v>70</v>
      </c>
      <c r="C22" s="36"/>
      <c r="D22" s="36"/>
      <c r="E22" s="44"/>
    </row>
    <row r="23" spans="1:5" ht="18" customHeight="1" thickBot="1">
      <c r="A23" s="31" t="s">
        <v>71</v>
      </c>
      <c r="B23" s="21" t="s">
        <v>72</v>
      </c>
      <c r="C23" s="36"/>
      <c r="D23" s="36"/>
      <c r="E23" s="44"/>
    </row>
    <row r="24" spans="1:5" ht="13.5" thickBot="1">
      <c r="A24" s="32" t="s">
        <v>73</v>
      </c>
      <c r="B24" s="21" t="s">
        <v>74</v>
      </c>
      <c r="C24" s="36">
        <v>488</v>
      </c>
      <c r="D24" s="36">
        <v>309</v>
      </c>
      <c r="E24" s="44">
        <f>D24/C24</f>
        <v>0.6331967213114754</v>
      </c>
    </row>
    <row r="25" spans="1:5" ht="13.5" thickBot="1">
      <c r="A25" s="31" t="s">
        <v>75</v>
      </c>
      <c r="B25" s="21" t="s">
        <v>76</v>
      </c>
      <c r="C25" s="36">
        <v>437</v>
      </c>
      <c r="D25" s="36">
        <v>98</v>
      </c>
      <c r="E25" s="44">
        <f>D25/C25</f>
        <v>0.2242562929061785</v>
      </c>
    </row>
    <row r="26" spans="1:5" ht="13.5" thickBot="1">
      <c r="A26" s="31" t="s">
        <v>77</v>
      </c>
      <c r="B26" s="21" t="s">
        <v>78</v>
      </c>
      <c r="C26" s="36">
        <v>160</v>
      </c>
      <c r="D26" s="36">
        <v>7</v>
      </c>
      <c r="E26" s="44">
        <f>D26/C26</f>
        <v>0.04375</v>
      </c>
    </row>
    <row r="27" spans="1:5" ht="13.5" thickBot="1">
      <c r="A27" s="33" t="s">
        <v>79</v>
      </c>
      <c r="B27" s="21" t="s">
        <v>80</v>
      </c>
      <c r="C27" s="36"/>
      <c r="D27" s="36"/>
      <c r="E27" s="44"/>
    </row>
    <row r="28" spans="1:5" ht="13.5" thickBot="1">
      <c r="A28" s="33" t="s">
        <v>81</v>
      </c>
      <c r="B28" s="21" t="s">
        <v>82</v>
      </c>
      <c r="C28" s="36">
        <v>277</v>
      </c>
      <c r="D28" s="36"/>
      <c r="E28" s="44"/>
    </row>
    <row r="29" spans="1:5" ht="13.5" thickBot="1">
      <c r="A29" s="33" t="s">
        <v>83</v>
      </c>
      <c r="B29" s="21" t="s">
        <v>84</v>
      </c>
      <c r="C29" s="36"/>
      <c r="D29" s="36">
        <v>91</v>
      </c>
      <c r="E29" s="44"/>
    </row>
    <row r="30" spans="1:5" ht="12.75" customHeight="1" thickBot="1">
      <c r="A30" s="26" t="s">
        <v>85</v>
      </c>
      <c r="B30" s="21" t="s">
        <v>86</v>
      </c>
      <c r="C30" s="38"/>
      <c r="D30" s="38"/>
      <c r="E30" s="44"/>
    </row>
    <row r="31" spans="1:5" ht="13.5" thickBot="1">
      <c r="A31" s="23" t="s">
        <v>87</v>
      </c>
      <c r="B31" s="21" t="s">
        <v>88</v>
      </c>
      <c r="C31" s="37">
        <v>257</v>
      </c>
      <c r="D31" s="37">
        <v>407</v>
      </c>
      <c r="E31" s="44">
        <f>D31/C31</f>
        <v>1.583657587548638</v>
      </c>
    </row>
    <row r="32" spans="1:5" ht="17.25" customHeight="1" thickBot="1">
      <c r="A32" s="25" t="s">
        <v>89</v>
      </c>
      <c r="B32" s="21" t="s">
        <v>90</v>
      </c>
      <c r="C32" s="37">
        <v>508983</v>
      </c>
      <c r="D32" s="37">
        <v>501021</v>
      </c>
      <c r="E32" s="44">
        <f>D32/C32</f>
        <v>0.9843570413943098</v>
      </c>
    </row>
  </sheetData>
  <sheetProtection/>
  <printOptions horizontalCentered="1"/>
  <pageMargins left="0.4330708661417323" right="0.35433070866141736" top="1.4173228346456694" bottom="0.8661417322834646" header="0.8267716535433072" footer="0.6692913385826772"/>
  <pageSetup horizontalDpi="300" verticalDpi="300" orientation="portrait" paperSize="9" scale="90" r:id="rId1"/>
  <headerFooter alignWithMargins="0">
    <oddHeader>&amp;C&amp;"Times New Roman CE,Félkövér"VAGYONKIMUTATÁS
2013. december 31.&amp;R7. sz. melléklet
Ezer forint 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2013-03-28T10:08:24Z</cp:lastPrinted>
  <dcterms:created xsi:type="dcterms:W3CDTF">1999-10-30T17:15:49Z</dcterms:created>
  <dcterms:modified xsi:type="dcterms:W3CDTF">2015-06-03T09:38:58Z</dcterms:modified>
  <cp:category/>
  <cp:version/>
  <cp:contentType/>
  <cp:contentStatus/>
</cp:coreProperties>
</file>