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 sz. mell" sheetId="1" r:id="rId1"/>
  </sheets>
  <externalReferences>
    <externalReference r:id="rId2"/>
  </externalReferences>
  <definedNames>
    <definedName name="_xlnm.Print_Titles" localSheetId="0">'9.3. sz. mell'!$2:$7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C38" i="1" s="1"/>
  <c r="F38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7" i="1" s="1"/>
  <c r="A1" i="1"/>
  <c r="C42" i="1" l="1"/>
  <c r="F42" i="1" s="1"/>
  <c r="F37" i="1"/>
  <c r="F9" i="1"/>
  <c r="F41" i="1"/>
  <c r="F46" i="1"/>
</calcChain>
</file>

<file path=xl/sharedStrings.xml><?xml version="1.0" encoding="utf-8"?>
<sst xmlns="http://schemas.openxmlformats.org/spreadsheetml/2006/main" count="110" uniqueCount="96">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</sst>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3" fillId="0" borderId="0"/>
    <xf numFmtId="0" fontId="1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5" xfId="1" applyFont="1" applyFill="1" applyBorder="1" applyAlignment="1" applyProtection="1">
      <alignment horizontal="left" vertical="center" wrapText="1" indent="1"/>
    </xf>
    <xf numFmtId="164" fontId="2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C9">
            <v>8197206</v>
          </cell>
        </row>
        <row r="11">
          <cell r="C11">
            <v>600000</v>
          </cell>
        </row>
        <row r="12">
          <cell r="C12">
            <v>4600000</v>
          </cell>
        </row>
        <row r="14">
          <cell r="C14">
            <v>1011380</v>
          </cell>
        </row>
        <row r="15">
          <cell r="C15">
            <v>1677073</v>
          </cell>
        </row>
        <row r="16">
          <cell r="C16">
            <v>305753</v>
          </cell>
        </row>
        <row r="20">
          <cell r="C20">
            <v>3000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8197206</v>
          </cell>
        </row>
        <row r="39">
          <cell r="C39">
            <v>337200312</v>
          </cell>
        </row>
        <row r="40">
          <cell r="C40">
            <v>1261346</v>
          </cell>
        </row>
        <row r="42">
          <cell r="C42">
            <v>335938966</v>
          </cell>
        </row>
        <row r="43">
          <cell r="C43">
            <v>345397518</v>
          </cell>
        </row>
        <row r="47">
          <cell r="C47">
            <v>344280018</v>
          </cell>
        </row>
        <row r="48">
          <cell r="C48">
            <v>218334179</v>
          </cell>
        </row>
        <row r="49">
          <cell r="C49">
            <v>38909967</v>
          </cell>
        </row>
        <row r="50">
          <cell r="C50">
            <v>87035872</v>
          </cell>
        </row>
        <row r="53">
          <cell r="C53">
            <v>1117500</v>
          </cell>
        </row>
        <row r="54">
          <cell r="C54">
            <v>800000</v>
          </cell>
        </row>
        <row r="55">
          <cell r="C55">
            <v>317500</v>
          </cell>
        </row>
        <row r="59">
          <cell r="C59">
            <v>345397518</v>
          </cell>
        </row>
        <row r="61">
          <cell r="C61">
            <v>54</v>
          </cell>
        </row>
      </sheetData>
      <sheetData sheetId="30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G60"/>
  <sheetViews>
    <sheetView tabSelected="1" workbookViewId="0">
      <selection activeCell="B15" sqref="B15"/>
    </sheetView>
  </sheetViews>
  <sheetFormatPr defaultRowHeight="12.75" x14ac:dyDescent="0.2"/>
  <cols>
    <col min="1" max="1" width="13.83203125" style="72" customWidth="1"/>
    <col min="2" max="2" width="79.1640625" style="2" customWidth="1"/>
    <col min="3" max="3" width="25" style="77" customWidth="1"/>
    <col min="4" max="4" width="0" style="2" hidden="1" customWidth="1"/>
    <col min="5" max="5" width="11.83203125" style="3" hidden="1" customWidth="1"/>
    <col min="6" max="6" width="9.83203125" style="3" hidden="1" customWidth="1"/>
    <col min="7" max="7" width="8" style="2" hidden="1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CONCATENATE("9.3. melléklet"," ",[1]ALAPADATOK!A7," ",[1]ALAPADATOK!B7," ",[1]ALAPADATOK!C7," ",[1]ALAPADATOK!D7," ",[1]ALAPADATOK!E7," ",[1]ALAPADATOK!F7," ",[1]ALAPADATOK!G7," ",[1]ALAPADATOK!H7)</f>
        <v>9.3. melléklet a 2 / 2021. ( II.15.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8197206</v>
      </c>
      <c r="E9" s="33">
        <f>'[1]9.3.1. sz. mell EOI'!C9+'[1]9.3.2.sz.mell EOI'!C9</f>
        <v>8197206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'[1]9.3.1. sz. mell EOI'!C10+'[1]9.3.2.sz.mell EOI'!C10</f>
        <v>0</v>
      </c>
      <c r="F10" s="33">
        <f t="shared" ref="F10:F60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600000</v>
      </c>
      <c r="E11" s="33">
        <f>'[1]9.3.1. sz. mell EOI'!C11+'[1]9.3.2.sz.mell EOI'!C11</f>
        <v>600000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4600000</v>
      </c>
      <c r="E12" s="33">
        <f>'[1]9.3.1. sz. mell EOI'!C12+'[1]9.3.2.sz.mell EOI'!C12</f>
        <v>4600000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'[1]9.3.1. sz. mell EOI'!C13+'[1]9.3.2.sz.mell EOI'!C13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1011380</v>
      </c>
      <c r="E14" s="33">
        <f>'[1]9.3.1. sz. mell EOI'!C14+'[1]9.3.2.sz.mell EOI'!C14</f>
        <v>1011380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1677073</v>
      </c>
      <c r="E15" s="33">
        <f>'[1]9.3.1. sz. mell EOI'!C15+'[1]9.3.2.sz.mell EOI'!C15</f>
        <v>1677073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305753</v>
      </c>
      <c r="E16" s="33">
        <f>'[1]9.3.1. sz. mell EOI'!C16+'[1]9.3.2.sz.mell EOI'!C16</f>
        <v>305753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'[1]9.3.1. sz. mell EOI'!C17+'[1]9.3.2.sz.mell EOI'!C17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'[1]9.3.1. sz. mell EOI'!C18+'[1]9.3.2.sz.mell EOI'!C18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'[1]9.3.1. sz. mell EOI'!C19+'[1]9.3.2.sz.mell EOI'!C19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>
        <v>3000</v>
      </c>
      <c r="E20" s="33">
        <f>'[1]9.3.1. sz. mell EOI'!C20+'[1]9.3.2.sz.mell EOI'!C20</f>
        <v>3000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'[1]9.3.1. sz. mell EOI'!C21+'[1]9.3.2.sz.mell EOI'!C21</f>
        <v>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'[1]9.3.1. sz. mell EOI'!C22+'[1]9.3.2.sz.mell EOI'!C22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'[1]9.3.1. sz. mell EOI'!C23+'[1]9.3.2.sz.mell EOI'!C23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/>
      <c r="E24" s="33">
        <f>'[1]9.3.1. sz. mell EOI'!C24+'[1]9.3.2.sz.mell EOI'!C24</f>
        <v>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/>
      <c r="E25" s="33">
        <f>'[1]9.3.1. sz. mell EOI'!C25+'[1]9.3.2.sz.mell EOI'!C25</f>
        <v>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'[1]9.3.1. sz. mell EOI'!C26+'[1]9.3.2.sz.mell EOI'!C26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</f>
        <v>0</v>
      </c>
      <c r="E27" s="33">
        <f>'[1]9.3.1. sz. mell EOI'!C27+'[1]9.3.2.sz.mell EOI'!C27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43</v>
      </c>
      <c r="C28" s="45"/>
      <c r="E28" s="33">
        <f>'[1]9.3.1. sz. mell EOI'!C29+'[1]9.3.2.sz.mell EOI'!C29</f>
        <v>0</v>
      </c>
      <c r="F28" s="33">
        <f t="shared" si="0"/>
        <v>0</v>
      </c>
    </row>
    <row r="29" spans="1:6" s="42" customFormat="1" ht="12" customHeight="1" x14ac:dyDescent="0.2">
      <c r="A29" s="50" t="s">
        <v>53</v>
      </c>
      <c r="B29" s="52" t="s">
        <v>54</v>
      </c>
      <c r="C29" s="45"/>
      <c r="E29" s="33">
        <f>'[1]9.3.1. sz. mell EOI'!C30+'[1]9.3.2.sz.mell EOI'!C30</f>
        <v>0</v>
      </c>
      <c r="F29" s="33">
        <f t="shared" si="0"/>
        <v>0</v>
      </c>
    </row>
    <row r="30" spans="1:6" s="42" customFormat="1" ht="12" customHeight="1" thickBot="1" x14ac:dyDescent="0.25">
      <c r="A30" s="37" t="s">
        <v>55</v>
      </c>
      <c r="B30" s="53" t="s">
        <v>56</v>
      </c>
      <c r="C30" s="54"/>
      <c r="E30" s="33">
        <f>'[1]9.3.1. sz. mell EOI'!C31+'[1]9.3.2.sz.mell EOI'!C31</f>
        <v>0</v>
      </c>
      <c r="F30" s="33">
        <f t="shared" si="0"/>
        <v>0</v>
      </c>
    </row>
    <row r="31" spans="1:6" s="42" customFormat="1" ht="12" customHeight="1" thickBot="1" x14ac:dyDescent="0.25">
      <c r="A31" s="47" t="s">
        <v>57</v>
      </c>
      <c r="B31" s="48" t="s">
        <v>58</v>
      </c>
      <c r="C31" s="31">
        <f>+C32+C33+C34</f>
        <v>0</v>
      </c>
      <c r="E31" s="33">
        <f>'[1]9.3.1. sz. mell EOI'!C32+'[1]9.3.2.sz.mell EOI'!C32</f>
        <v>0</v>
      </c>
      <c r="F31" s="33">
        <f t="shared" si="0"/>
        <v>0</v>
      </c>
    </row>
    <row r="32" spans="1:6" s="42" customFormat="1" ht="12" customHeight="1" x14ac:dyDescent="0.2">
      <c r="A32" s="50" t="s">
        <v>59</v>
      </c>
      <c r="B32" s="51" t="s">
        <v>60</v>
      </c>
      <c r="C32" s="55"/>
      <c r="E32" s="33">
        <f>'[1]9.3.1. sz. mell EOI'!C33+'[1]9.3.2.sz.mell EOI'!C33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2" t="s">
        <v>62</v>
      </c>
      <c r="C33" s="41"/>
      <c r="E33" s="33">
        <f>'[1]9.3.1. sz. mell EOI'!C34+'[1]9.3.2.sz.mell EOI'!C34</f>
        <v>0</v>
      </c>
      <c r="F33" s="33">
        <f t="shared" si="0"/>
        <v>0</v>
      </c>
    </row>
    <row r="34" spans="1:6" s="32" customFormat="1" ht="12" customHeight="1" thickBot="1" x14ac:dyDescent="0.25">
      <c r="A34" s="37" t="s">
        <v>63</v>
      </c>
      <c r="B34" s="53" t="s">
        <v>64</v>
      </c>
      <c r="C34" s="54"/>
      <c r="E34" s="33">
        <f>'[1]9.3.1. sz. mell EOI'!C35+'[1]9.3.2.sz.mell EOI'!C35</f>
        <v>0</v>
      </c>
      <c r="F34" s="33">
        <f t="shared" si="0"/>
        <v>0</v>
      </c>
    </row>
    <row r="35" spans="1:6" s="32" customFormat="1" ht="12" customHeight="1" thickBot="1" x14ac:dyDescent="0.25">
      <c r="A35" s="47" t="s">
        <v>65</v>
      </c>
      <c r="B35" s="48" t="s">
        <v>66</v>
      </c>
      <c r="C35" s="49"/>
      <c r="E35" s="33">
        <f>'[1]9.3.1. sz. mell EOI'!C36+'[1]9.3.2.sz.mell EOI'!C36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56"/>
      <c r="E36" s="33">
        <f>'[1]9.3.1. sz. mell EOI'!C37+'[1]9.3.2.sz.mell EOI'!C37</f>
        <v>0</v>
      </c>
      <c r="F36" s="33">
        <f t="shared" si="0"/>
        <v>0</v>
      </c>
    </row>
    <row r="37" spans="1:6" s="32" customFormat="1" ht="12" customHeight="1" thickBot="1" x14ac:dyDescent="0.25">
      <c r="A37" s="22" t="s">
        <v>69</v>
      </c>
      <c r="B37" s="48" t="s">
        <v>70</v>
      </c>
      <c r="C37" s="57">
        <f>+C9+C21+C26+C27+C31+C35+C36</f>
        <v>8197206</v>
      </c>
      <c r="E37" s="33">
        <f>'[1]9.3.1. sz. mell EOI'!C38+'[1]9.3.2.sz.mell EOI'!C38</f>
        <v>8197206</v>
      </c>
      <c r="F37" s="33">
        <f t="shared" si="0"/>
        <v>0</v>
      </c>
    </row>
    <row r="38" spans="1:6" s="32" customFormat="1" ht="12" customHeight="1" thickBot="1" x14ac:dyDescent="0.25">
      <c r="A38" s="58" t="s">
        <v>71</v>
      </c>
      <c r="B38" s="48" t="s">
        <v>72</v>
      </c>
      <c r="C38" s="57">
        <f>+C39+C40+C41</f>
        <v>337200312</v>
      </c>
      <c r="E38" s="33">
        <f>'[1]9.3.1. sz. mell EOI'!C39+'[1]9.3.2.sz.mell EOI'!C39</f>
        <v>337200312</v>
      </c>
      <c r="F38" s="33">
        <f t="shared" si="0"/>
        <v>0</v>
      </c>
    </row>
    <row r="39" spans="1:6" s="32" customFormat="1" ht="12" customHeight="1" x14ac:dyDescent="0.2">
      <c r="A39" s="50" t="s">
        <v>73</v>
      </c>
      <c r="B39" s="51" t="s">
        <v>74</v>
      </c>
      <c r="C39" s="55">
        <v>1261346</v>
      </c>
      <c r="E39" s="33">
        <f>'[1]9.3.1. sz. mell EOI'!C40+'[1]9.3.2.sz.mell EOI'!C40</f>
        <v>1261346</v>
      </c>
      <c r="F39" s="33">
        <f t="shared" si="0"/>
        <v>0</v>
      </c>
    </row>
    <row r="40" spans="1:6" s="42" customFormat="1" ht="12" customHeight="1" x14ac:dyDescent="0.2">
      <c r="A40" s="50" t="s">
        <v>75</v>
      </c>
      <c r="B40" s="52" t="s">
        <v>76</v>
      </c>
      <c r="C40" s="41"/>
      <c r="E40" s="33">
        <f>'[1]9.3.1. sz. mell EOI'!C41+'[1]9.3.2.sz.mell EOI'!C41</f>
        <v>0</v>
      </c>
      <c r="F40" s="33">
        <f t="shared" si="0"/>
        <v>0</v>
      </c>
    </row>
    <row r="41" spans="1:6" s="42" customFormat="1" ht="15" customHeight="1" thickBot="1" x14ac:dyDescent="0.25">
      <c r="A41" s="37" t="s">
        <v>77</v>
      </c>
      <c r="B41" s="53" t="s">
        <v>78</v>
      </c>
      <c r="C41" s="54">
        <f>335938966</f>
        <v>335938966</v>
      </c>
      <c r="E41" s="33">
        <f>'[1]9.3.1. sz. mell EOI'!C42+'[1]9.3.2.sz.mell EOI'!C42</f>
        <v>335938966</v>
      </c>
      <c r="F41" s="33">
        <f t="shared" si="0"/>
        <v>0</v>
      </c>
    </row>
    <row r="42" spans="1:6" s="42" customFormat="1" ht="15" customHeight="1" thickBot="1" x14ac:dyDescent="0.25">
      <c r="A42" s="58" t="s">
        <v>79</v>
      </c>
      <c r="B42" s="59" t="s">
        <v>80</v>
      </c>
      <c r="C42" s="60">
        <f>+C37+C38</f>
        <v>345397518</v>
      </c>
      <c r="E42" s="33">
        <f>'[1]9.3.1. sz. mell EOI'!C43+'[1]9.3.2.sz.mell EOI'!C43</f>
        <v>345397518</v>
      </c>
      <c r="F42" s="33">
        <f t="shared" si="0"/>
        <v>0</v>
      </c>
    </row>
    <row r="43" spans="1:6" x14ac:dyDescent="0.2">
      <c r="A43" s="61"/>
      <c r="B43" s="62"/>
      <c r="C43" s="63"/>
      <c r="E43" s="33">
        <f>'[1]9.3.1. sz. mell EOI'!C44+'[1]9.3.2.sz.mell EOI'!C44</f>
        <v>0</v>
      </c>
      <c r="F43" s="33">
        <f t="shared" si="0"/>
        <v>0</v>
      </c>
    </row>
    <row r="44" spans="1:6" s="25" customFormat="1" ht="16.5" customHeight="1" thickBot="1" x14ac:dyDescent="0.25">
      <c r="A44" s="64"/>
      <c r="B44" s="65"/>
      <c r="C44" s="66"/>
      <c r="E44" s="33">
        <f>'[1]9.3.1. sz. mell EOI'!C45+'[1]9.3.2.sz.mell EOI'!C45</f>
        <v>0</v>
      </c>
      <c r="F44" s="33">
        <f t="shared" si="0"/>
        <v>0</v>
      </c>
    </row>
    <row r="45" spans="1:6" s="69" customFormat="1" ht="12" customHeight="1" thickBot="1" x14ac:dyDescent="0.25">
      <c r="A45" s="67"/>
      <c r="B45" s="68" t="s">
        <v>81</v>
      </c>
      <c r="C45" s="60"/>
      <c r="E45" s="33">
        <f>'[1]9.3.1. sz. mell EOI'!C46+'[1]9.3.2.sz.mell EOI'!C46</f>
        <v>0</v>
      </c>
      <c r="F45" s="33">
        <f t="shared" si="0"/>
        <v>0</v>
      </c>
    </row>
    <row r="46" spans="1:6" ht="12" customHeight="1" thickBot="1" x14ac:dyDescent="0.25">
      <c r="A46" s="47" t="s">
        <v>14</v>
      </c>
      <c r="B46" s="48" t="s">
        <v>82</v>
      </c>
      <c r="C46" s="31">
        <f>SUM(C47:C51)</f>
        <v>344280018</v>
      </c>
      <c r="E46" s="33">
        <f>'[1]9.3.1. sz. mell EOI'!C47+'[1]9.3.2.sz.mell EOI'!C47</f>
        <v>344280018</v>
      </c>
      <c r="F46" s="33">
        <f t="shared" si="0"/>
        <v>0</v>
      </c>
    </row>
    <row r="47" spans="1:6" ht="12" customHeight="1" x14ac:dyDescent="0.2">
      <c r="A47" s="37" t="s">
        <v>16</v>
      </c>
      <c r="B47" s="44" t="s">
        <v>83</v>
      </c>
      <c r="C47" s="55">
        <f>218334179</f>
        <v>218334179</v>
      </c>
      <c r="E47" s="33">
        <f>'[1]9.3.1. sz. mell EOI'!C48+'[1]9.3.2.sz.mell EOI'!C48</f>
        <v>218334179</v>
      </c>
      <c r="F47" s="33">
        <f t="shared" si="0"/>
        <v>0</v>
      </c>
    </row>
    <row r="48" spans="1:6" ht="12" customHeight="1" x14ac:dyDescent="0.2">
      <c r="A48" s="37" t="s">
        <v>18</v>
      </c>
      <c r="B48" s="38" t="s">
        <v>84</v>
      </c>
      <c r="C48" s="39">
        <f>38909967</f>
        <v>38909967</v>
      </c>
      <c r="E48" s="33">
        <f>'[1]9.3.1. sz. mell EOI'!C49+'[1]9.3.2.sz.mell EOI'!C49</f>
        <v>38909967</v>
      </c>
      <c r="F48" s="33">
        <f t="shared" si="0"/>
        <v>0</v>
      </c>
    </row>
    <row r="49" spans="1:6" ht="12" customHeight="1" x14ac:dyDescent="0.2">
      <c r="A49" s="37" t="s">
        <v>20</v>
      </c>
      <c r="B49" s="38" t="s">
        <v>85</v>
      </c>
      <c r="C49" s="39">
        <f>87035872</f>
        <v>87035872</v>
      </c>
      <c r="E49" s="33">
        <f>'[1]9.3.1. sz. mell EOI'!C50+'[1]9.3.2.sz.mell EOI'!C50</f>
        <v>87035872</v>
      </c>
      <c r="F49" s="33">
        <f t="shared" si="0"/>
        <v>0</v>
      </c>
    </row>
    <row r="50" spans="1:6" ht="12" customHeight="1" x14ac:dyDescent="0.2">
      <c r="A50" s="37" t="s">
        <v>22</v>
      </c>
      <c r="B50" s="38" t="s">
        <v>86</v>
      </c>
      <c r="C50" s="39"/>
      <c r="E50" s="33">
        <f>'[1]9.3.1. sz. mell EOI'!C51+'[1]9.3.2.sz.mell EOI'!C51</f>
        <v>0</v>
      </c>
      <c r="F50" s="33">
        <f t="shared" si="0"/>
        <v>0</v>
      </c>
    </row>
    <row r="51" spans="1:6" ht="12" customHeight="1" thickBot="1" x14ac:dyDescent="0.25">
      <c r="A51" s="37" t="s">
        <v>24</v>
      </c>
      <c r="B51" s="38" t="s">
        <v>87</v>
      </c>
      <c r="C51" s="39"/>
      <c r="E51" s="33">
        <f>'[1]9.3.1. sz. mell EOI'!C52+'[1]9.3.2.sz.mell EOI'!C52</f>
        <v>0</v>
      </c>
      <c r="F51" s="33">
        <f t="shared" si="0"/>
        <v>0</v>
      </c>
    </row>
    <row r="52" spans="1:6" s="69" customFormat="1" ht="12" customHeight="1" thickBot="1" x14ac:dyDescent="0.25">
      <c r="A52" s="47" t="s">
        <v>38</v>
      </c>
      <c r="B52" s="48" t="s">
        <v>88</v>
      </c>
      <c r="C52" s="31">
        <f>SUM(C53:C55)</f>
        <v>1117500</v>
      </c>
      <c r="E52" s="33">
        <f>'[1]9.3.1. sz. mell EOI'!C53+'[1]9.3.2.sz.mell EOI'!C53</f>
        <v>1117500</v>
      </c>
      <c r="F52" s="33">
        <f t="shared" si="0"/>
        <v>0</v>
      </c>
    </row>
    <row r="53" spans="1:6" ht="12" customHeight="1" x14ac:dyDescent="0.2">
      <c r="A53" s="37" t="s">
        <v>40</v>
      </c>
      <c r="B53" s="44" t="s">
        <v>89</v>
      </c>
      <c r="C53" s="55">
        <v>800000</v>
      </c>
      <c r="E53" s="33">
        <f>'[1]9.3.1. sz. mell EOI'!C54+'[1]9.3.2.sz.mell EOI'!C54</f>
        <v>800000</v>
      </c>
      <c r="F53" s="33">
        <f t="shared" si="0"/>
        <v>0</v>
      </c>
    </row>
    <row r="54" spans="1:6" ht="12" customHeight="1" x14ac:dyDescent="0.2">
      <c r="A54" s="37" t="s">
        <v>42</v>
      </c>
      <c r="B54" s="38" t="s">
        <v>90</v>
      </c>
      <c r="C54" s="39">
        <v>317500</v>
      </c>
      <c r="E54" s="33">
        <f>'[1]9.3.1. sz. mell EOI'!C55+'[1]9.3.2.sz.mell EOI'!C55</f>
        <v>317500</v>
      </c>
      <c r="F54" s="33">
        <f t="shared" si="0"/>
        <v>0</v>
      </c>
    </row>
    <row r="55" spans="1:6" ht="12" customHeight="1" x14ac:dyDescent="0.2">
      <c r="A55" s="37" t="s">
        <v>44</v>
      </c>
      <c r="B55" s="38" t="s">
        <v>91</v>
      </c>
      <c r="C55" s="39"/>
      <c r="E55" s="33">
        <f>'[1]9.3.1. sz. mell EOI'!C56+'[1]9.3.2.sz.mell EOI'!C56</f>
        <v>0</v>
      </c>
      <c r="F55" s="33">
        <f t="shared" si="0"/>
        <v>0</v>
      </c>
    </row>
    <row r="56" spans="1:6" ht="15" customHeight="1" thickBot="1" x14ac:dyDescent="0.25">
      <c r="A56" s="37" t="s">
        <v>46</v>
      </c>
      <c r="B56" s="38" t="s">
        <v>92</v>
      </c>
      <c r="C56" s="39"/>
      <c r="E56" s="33">
        <f>'[1]9.3.1. sz. mell EOI'!C57+'[1]9.3.2.sz.mell EOI'!C57</f>
        <v>0</v>
      </c>
      <c r="F56" s="33">
        <f t="shared" si="0"/>
        <v>0</v>
      </c>
    </row>
    <row r="57" spans="1:6" ht="13.5" thickBot="1" x14ac:dyDescent="0.25">
      <c r="A57" s="47" t="s">
        <v>48</v>
      </c>
      <c r="B57" s="48" t="s">
        <v>93</v>
      </c>
      <c r="C57" s="49"/>
      <c r="E57" s="33">
        <f>'[1]9.3.1. sz. mell EOI'!C58+'[1]9.3.2.sz.mell EOI'!C58</f>
        <v>0</v>
      </c>
      <c r="F57" s="33">
        <f t="shared" si="0"/>
        <v>0</v>
      </c>
    </row>
    <row r="58" spans="1:6" ht="15" customHeight="1" thickBot="1" x14ac:dyDescent="0.25">
      <c r="A58" s="47" t="s">
        <v>50</v>
      </c>
      <c r="B58" s="70" t="s">
        <v>94</v>
      </c>
      <c r="C58" s="71">
        <f>+C46+C52+C57</f>
        <v>345397518</v>
      </c>
      <c r="E58" s="33">
        <f>'[1]9.3.1. sz. mell EOI'!C59+'[1]9.3.2.sz.mell EOI'!C59</f>
        <v>345397518</v>
      </c>
      <c r="F58" s="33">
        <f t="shared" si="0"/>
        <v>0</v>
      </c>
    </row>
    <row r="59" spans="1:6" ht="14.25" customHeight="1" thickBot="1" x14ac:dyDescent="0.25">
      <c r="C59" s="73"/>
      <c r="E59" s="33">
        <f>'[1]9.3.1. sz. mell EOI'!C60+'[1]9.3.2.sz.mell EOI'!C60</f>
        <v>0</v>
      </c>
      <c r="F59" s="33">
        <f t="shared" si="0"/>
        <v>0</v>
      </c>
    </row>
    <row r="60" spans="1:6" ht="13.5" thickBot="1" x14ac:dyDescent="0.25">
      <c r="A60" s="74" t="s">
        <v>95</v>
      </c>
      <c r="B60" s="75"/>
      <c r="C60" s="76">
        <v>54</v>
      </c>
      <c r="E60" s="33">
        <f>'[1]9.3.1. sz. mell EOI'!C61+'[1]9.3.2.sz.mell EOI'!C61</f>
        <v>54</v>
      </c>
      <c r="F60" s="33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2021-02-16T09:34:05Z</dcterms:created>
  <dcterms:modified xsi:type="dcterms:W3CDTF">2021-02-16T09:34:06Z</dcterms:modified>
</cp:coreProperties>
</file>