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3EDF682D-DA47-46B0-B7BA-6B9FF3EF9E55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</workbook>
</file>

<file path=xl/calcChain.xml><?xml version="1.0" encoding="utf-8"?>
<calcChain xmlns="http://schemas.openxmlformats.org/spreadsheetml/2006/main">
  <c r="D19" i="23" l="1"/>
  <c r="D23" i="23"/>
  <c r="D29" i="23"/>
  <c r="D33" i="23"/>
  <c r="D39" i="23"/>
  <c r="D44" i="23"/>
  <c r="D48" i="23"/>
  <c r="D58" i="23"/>
  <c r="D62" i="23"/>
  <c r="D68" i="23"/>
  <c r="D72" i="23"/>
  <c r="D82" i="23"/>
  <c r="D98" i="23"/>
  <c r="D100" i="23" s="1"/>
  <c r="D108" i="23"/>
  <c r="D113" i="23"/>
  <c r="D122" i="23"/>
  <c r="D59" i="23" l="1"/>
  <c r="D41" i="23"/>
  <c r="D24" i="23"/>
  <c r="D83" i="23"/>
  <c r="D69" i="23" l="1"/>
  <c r="D123" i="23" s="1"/>
  <c r="D125" i="23" s="1"/>
</calcChain>
</file>

<file path=xl/sharedStrings.xml><?xml version="1.0" encoding="utf-8"?>
<sst xmlns="http://schemas.openxmlformats.org/spreadsheetml/2006/main" count="360" uniqueCount="360">
  <si>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</si>
  <si>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</si>
  <si>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</si>
  <si>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</si>
  <si>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</si>
  <si>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</si>
  <si>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</si>
  <si>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</si>
  <si>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</si>
  <si>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</si>
  <si>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</si>
  <si>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</si>
  <si>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</si>
  <si>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</si>
  <si>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</si>
  <si>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</si>
  <si>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</si>
  <si>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</si>
  <si>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</si>
  <si>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</si>
  <si>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</si>
  <si>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</si>
  <si>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</si>
  <si>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</si>
  <si>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</si>
  <si>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</si>
  <si>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</si>
  <si>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</si>
  <si>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</si>
  <si>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</si>
  <si>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</si>
  <si>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</si>
  <si>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</si>
  <si>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</si>
  <si>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</si>
  <si>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</si>
  <si>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</si>
  <si>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</si>
  <si>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</si>
  <si>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</si>
  <si>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</si>
  <si>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</si>
  <si>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</si>
  <si>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</si>
  <si>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</si>
  <si>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</si>
  <si>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</si>
  <si>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</si>
  <si>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</si>
  <si>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</si>
  <si>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</si>
  <si>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</si>
  <si>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</si>
  <si>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</si>
  <si>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</si>
  <si>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</si>
  <si>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</si>
  <si>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</si>
  <si>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</si>
  <si>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</si>
  <si>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</si>
  <si>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</si>
  <si>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</si>
  <si>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</si>
  <si>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</si>
  <si>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</si>
  <si>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</si>
  <si>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</si>
  <si>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</si>
  <si>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</si>
  <si>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</si>
  <si>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</si>
  <si>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</si>
  <si>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</si>
  <si>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</si>
  <si>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</si>
  <si>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</si>
  <si>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</si>
  <si>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</si>
  <si>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</si>
  <si>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</si>
  <si>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</si>
  <si>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</si>
  <si>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</si>
  <si>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</si>
  <si>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</si>
  <si>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</si>
  <si>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</si>
  <si>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</si>
  <si>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</si>
  <si>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</si>
  <si>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</si>
  <si>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</si>
  <si>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</si>
  <si>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</si>
  <si>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</si>
  <si>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</si>
  <si>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</si>
  <si>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</si>
  <si>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</si>
  <si>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</si>
  <si>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</si>
  <si>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</si>
  <si>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</si>
  <si>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</si>
  <si>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</si>
  <si>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</si>
  <si>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</si>
  <si>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</si>
  <si>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</si>
  <si>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</si>
  <si>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</si>
  <si>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</si>
  <si>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</si>
  <si>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</si>
  <si>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</si>
  <si>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</si>
  <si>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</si>
  <si>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</si>
  <si>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</si>
  <si>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</si>
  <si>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</si>
  <si>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</si>
  <si>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</si>
  <si>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</si>
  <si>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</si>
  <si>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</si>
  <si>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</si>
  <si>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</si>
  <si>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</si>
  <si>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</si>
  <si>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</si>
  <si>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</si>
  <si>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</si>
  <si>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</si>
  <si>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</si>
  <si>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</si>
  <si>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</si>
  <si>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</si>
  <si>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</si>
  <si>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</si>
  <si>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</si>
  <si>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</si>
  <si>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</si>
  <si>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</si>
  <si>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</si>
  <si>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</si>
  <si>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</si>
  <si>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</si>
  <si>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</si>
  <si>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</si>
  <si>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</si>
  <si>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</si>
  <si>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</si>
  <si>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</si>
  <si>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</si>
  <si>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</si>
  <si>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</si>
  <si>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</si>
  <si>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</si>
  <si>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</si>
  <si>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</si>
  <si>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</si>
  <si>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</si>
  <si>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</si>
  <si>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</si>
  <si>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</si>
  <si>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</si>
  <si>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</si>
  <si>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</si>
  <si>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</si>
  <si>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</si>
  <si>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</si>
  <si>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</si>
  <si>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</si>
  <si>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</si>
  <si>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</si>
  <si>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</si>
  <si>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</si>
  <si>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</si>
  <si>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</si>
  <si>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</si>
  <si>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</si>
  <si>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</si>
  <si>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</si>
  <si>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</si>
  <si>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</si>
  <si>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</si>
  <si>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</si>
  <si>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</si>
  <si>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</si>
  <si>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</si>
  <si>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</si>
  <si>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</si>
  <si>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</si>
  <si>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</si>
  <si>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</si>
  <si>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</si>
  <si>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</si>
  <si>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</si>
  <si>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</si>
  <si>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</si>
  <si>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</si>
  <si>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</si>
  <si>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</si>
  <si>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</si>
  <si>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</si>
  <si>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</si>
  <si>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</si>
  <si>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</si>
  <si>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</si>
  <si>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</si>
  <si>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</si>
  <si>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</si>
  <si>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</si>
  <si>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</si>
  <si>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</si>
  <si>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</si>
  <si>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</si>
  <si>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</si>
  <si>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</si>
  <si>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</si>
  <si>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</si>
  <si>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</si>
  <si>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</si>
  <si>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</si>
  <si>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</si>
  <si>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</si>
  <si>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</si>
  <si>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</si>
  <si>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</si>
  <si>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</si>
  <si>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</si>
  <si>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</si>
  <si>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</si>
  <si>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</si>
  <si>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</si>
  <si>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</si>
  <si>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</si>
  <si>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</si>
  <si>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</si>
  <si>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</si>
  <si>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</si>
  <si>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</si>
  <si>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</si>
  <si>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</si>
  <si>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</si>
  <si>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</si>
  <si>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</si>
  <si>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</si>
  <si>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</si>
  <si>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</si>
  <si>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</si>
  <si>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</si>
  <si>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</si>
  <si>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</si>
  <si>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</si>
  <si>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</si>
  <si>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</si>
  <si>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</si>
  <si>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</si>
  <si>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</si>
  <si>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</si>
  <si>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</si>
  <si>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</si>
  <si>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</si>
  <si>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</si>
  <si>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</si>
  <si>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</si>
  <si>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</si>
  <si>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</si>
  <si>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</si>
  <si>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</si>
  <si>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</si>
  <si>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</si>
  <si>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</si>
  <si>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</si>
  <si>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</si>
  <si>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</si>
  <si>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</si>
  <si>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</si>
  <si>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</si>
  <si>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</si>
  <si>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</si>
  <si>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</si>
  <si>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</si>
  <si>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</si>
  <si>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</si>
  <si>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</si>
  <si>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</si>
  <si>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</si>
  <si>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</si>
  <si>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</si>
  <si>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</si>
  <si>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</si>
  <si>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</si>
  <si>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</si>
  <si>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</si>
  <si>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</si>
  <si>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</si>
  <si>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</si>
  <si>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</si>
  <si>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</si>
  <si>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</si>
  <si>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</si>
  <si>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</si>
  <si>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</si>
  <si>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</si>
  <si>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</si>
  <si>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</si>
  <si>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</si>
  <si>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</si>
  <si>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</si>
  <si>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</si>
  <si>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</si>
  <si>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</si>
  <si>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</si>
  <si>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</si>
  <si>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</si>
  <si>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</si>
  <si>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</si>
  <si>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</si>
  <si>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</si>
  <si>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</si>
  <si>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</si>
  <si>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</si>
  <si>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</si>
  <si>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</si>
  <si>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</si>
  <si>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</si>
  <si>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 xml:space="preserve">Egyéb külső személyi juttatások </t>
  </si>
  <si>
    <t xml:space="preserve">Egyéb szakmai anyagok beszerzése  </t>
  </si>
  <si>
    <t>K3379</t>
  </si>
  <si>
    <t>Műk.célú támog. Áh-on kívülre - nem pü-i vállalkozások</t>
  </si>
  <si>
    <t>K513</t>
  </si>
  <si>
    <t>1/2.sz. melléklet</t>
  </si>
  <si>
    <t>Eredeti ei</t>
  </si>
  <si>
    <t>Egyéb anyag beszerzése</t>
  </si>
  <si>
    <t xml:space="preserve">2019. költségvetés </t>
  </si>
  <si>
    <t>Informatikai szolgáltatások igénybevétele</t>
  </si>
  <si>
    <t>Saját hatáskörben nyújtott term.ellátás 48 §</t>
  </si>
  <si>
    <t>Települési támogatás Szoctv. 45 §</t>
  </si>
  <si>
    <t>Köztemetés Szoctv. 48 §</t>
  </si>
  <si>
    <t>Kommunikációs szolgáltatások (=37+38)</t>
  </si>
  <si>
    <t>Közüzemi díjak (=40+…+42)</t>
  </si>
  <si>
    <t>Egyéb szolgáltatások (=49+…+52)</t>
  </si>
  <si>
    <t>Szolgáltatási kiadások (=43+…+48+53)</t>
  </si>
  <si>
    <t>Kiküldetések, reklám- és propagandakiadások (=55+56)</t>
  </si>
  <si>
    <t>Különféle befizetések és egyéb dologi kiadások (=58+…+62)</t>
  </si>
  <si>
    <t>Dologi kiadások (=36+39+54+57+63)</t>
  </si>
  <si>
    <t>Családi támogatások (=66)</t>
  </si>
  <si>
    <t>Egyéb nem intézményi ellátások (=73+…+76)</t>
  </si>
  <si>
    <t>Ellátottak pénzbeli juttatásai (=65+67+...+72+77)</t>
  </si>
  <si>
    <t>Egyéb működési célú támogatások államháztartáson kívülre (=89+…+92)</t>
  </si>
  <si>
    <t>Egyéb működési célú kiadások (=79+…+88+93+94)</t>
  </si>
  <si>
    <t>Beruházások (=96+…+102)</t>
  </si>
  <si>
    <t>Felújítások (=104+...+107)</t>
  </si>
  <si>
    <t>Egyéb felhalmozási célú kiadások (=109+…+116)</t>
  </si>
  <si>
    <t>Költségvetési kiadások (=19+24+64+78+95+103+108+117)</t>
  </si>
  <si>
    <t>Összes kiadás (=118+119)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</si>
</sst>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indent="3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8"/>
  <sheetViews>
    <sheetView tabSelected="1" topLeftCell="A91" zoomScaleNormal="100" workbookViewId="0">
      <selection activeCell="C71" sqref="C71:D71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15.7109375" customWidth="1"/>
  </cols>
  <sheetData>
    <row r="1" spans="1:18" ht="18" customHeight="1" x14ac:dyDescent="0.25">
      <c r="C1" s="43" t="s">
        <v>323</v>
      </c>
      <c r="D1" s="50" t="s">
        <v>335</v>
      </c>
    </row>
    <row r="2" spans="1:18" ht="18" customHeight="1" x14ac:dyDescent="0.2">
      <c r="C2" s="36" t="s">
        <v>338</v>
      </c>
    </row>
    <row r="3" spans="1:18" ht="18" customHeight="1" x14ac:dyDescent="0.2">
      <c r="C3" s="36" t="s">
        <v>324</v>
      </c>
      <c r="D3" s="20" t="s">
        <v>290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336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7">
        <v>140000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7">
        <v>0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7">
        <v>0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8">
        <v>0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8">
        <v>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8">
        <v>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8">
        <v>180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8">
        <v>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8">
        <v>0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8"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8">
        <v>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8">
        <v>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8">
        <v>0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49">
        <f>SUM(D6:D18)</f>
        <v>140180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8">
        <v>13453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8">
        <v>0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330</v>
      </c>
      <c r="D22" s="47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322</v>
      </c>
      <c r="D23" s="49">
        <f>SUM(D20+D21+D22)</f>
        <v>13453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49">
        <f>SUM(D19+D23)</f>
        <v>153633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272</v>
      </c>
      <c r="C25" s="39" t="s">
        <v>256</v>
      </c>
      <c r="D25" s="52">
        <v>19239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273</v>
      </c>
      <c r="C26" s="39" t="s">
        <v>257</v>
      </c>
      <c r="D26" s="52">
        <v>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274</v>
      </c>
      <c r="C27" s="39" t="s">
        <v>258</v>
      </c>
      <c r="D27" s="52">
        <v>0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275</v>
      </c>
      <c r="C28" s="39" t="s">
        <v>260</v>
      </c>
      <c r="D28" s="52">
        <v>60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321</v>
      </c>
      <c r="D29" s="49">
        <f>SUM(D25:D28)</f>
        <v>19299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265</v>
      </c>
      <c r="C30" s="39" t="s">
        <v>159</v>
      </c>
      <c r="D30" s="44">
        <v>100</v>
      </c>
    </row>
    <row r="31" spans="1:18" ht="18" customHeight="1" x14ac:dyDescent="0.2">
      <c r="A31" s="30" t="s">
        <v>174</v>
      </c>
      <c r="B31" s="4" t="s">
        <v>266</v>
      </c>
      <c r="C31" s="39" t="s">
        <v>161</v>
      </c>
      <c r="D31" s="44">
        <v>0</v>
      </c>
    </row>
    <row r="32" spans="1:18" ht="18" customHeight="1" x14ac:dyDescent="0.2">
      <c r="A32" s="30" t="s">
        <v>175</v>
      </c>
      <c r="B32" s="4" t="s">
        <v>325</v>
      </c>
      <c r="C32" s="39" t="s">
        <v>331</v>
      </c>
      <c r="D32" s="44">
        <v>0</v>
      </c>
    </row>
    <row r="33" spans="1:4" ht="18" customHeight="1" x14ac:dyDescent="0.2">
      <c r="A33" s="30" t="s">
        <v>176</v>
      </c>
      <c r="B33" s="1" t="s">
        <v>53</v>
      </c>
      <c r="C33" s="42" t="s">
        <v>327</v>
      </c>
      <c r="D33" s="44">
        <f>SUM(D30:D32)</f>
        <v>100</v>
      </c>
    </row>
    <row r="34" spans="1:4" ht="18" customHeight="1" x14ac:dyDescent="0.2">
      <c r="A34" s="30" t="s">
        <v>177</v>
      </c>
      <c r="B34" s="38" t="s">
        <v>267</v>
      </c>
      <c r="C34" s="40" t="s">
        <v>158</v>
      </c>
      <c r="D34" s="44">
        <v>0</v>
      </c>
    </row>
    <row r="35" spans="1:4" ht="18" customHeight="1" x14ac:dyDescent="0.2">
      <c r="A35" s="30" t="s">
        <v>178</v>
      </c>
      <c r="B35" s="38" t="s">
        <v>268</v>
      </c>
      <c r="C35" s="40" t="s">
        <v>160</v>
      </c>
      <c r="D35" s="44">
        <v>600</v>
      </c>
    </row>
    <row r="36" spans="1:4" ht="18" customHeight="1" x14ac:dyDescent="0.2">
      <c r="A36" s="30" t="s">
        <v>179</v>
      </c>
      <c r="B36" s="38" t="s">
        <v>269</v>
      </c>
      <c r="C36" s="40" t="s">
        <v>162</v>
      </c>
      <c r="D36" s="44">
        <v>4500</v>
      </c>
    </row>
    <row r="37" spans="1:4" ht="18" customHeight="1" x14ac:dyDescent="0.2">
      <c r="A37" s="30" t="s">
        <v>180</v>
      </c>
      <c r="B37" s="38" t="s">
        <v>270</v>
      </c>
      <c r="C37" s="40" t="s">
        <v>163</v>
      </c>
      <c r="D37" s="52">
        <v>1523</v>
      </c>
    </row>
    <row r="38" spans="1:4" ht="18" customHeight="1" x14ac:dyDescent="0.2">
      <c r="A38" s="30" t="s">
        <v>181</v>
      </c>
      <c r="B38" s="38" t="s">
        <v>271</v>
      </c>
      <c r="C38" s="40" t="s">
        <v>337</v>
      </c>
      <c r="D38" s="44">
        <v>15248</v>
      </c>
    </row>
    <row r="39" spans="1:4" ht="18" customHeight="1" x14ac:dyDescent="0.2">
      <c r="A39" s="30" t="s">
        <v>182</v>
      </c>
      <c r="B39" s="1" t="s">
        <v>54</v>
      </c>
      <c r="C39" s="42" t="s">
        <v>328</v>
      </c>
      <c r="D39" s="44">
        <f>SUM(D34:D38)</f>
        <v>21871</v>
      </c>
    </row>
    <row r="40" spans="1:4" ht="18" customHeight="1" x14ac:dyDescent="0.2">
      <c r="A40" s="30" t="s">
        <v>183</v>
      </c>
      <c r="B40" s="1" t="s">
        <v>55</v>
      </c>
      <c r="C40" s="5" t="s">
        <v>326</v>
      </c>
      <c r="D40" s="44">
        <v>0</v>
      </c>
    </row>
    <row r="41" spans="1:4" ht="18" customHeight="1" x14ac:dyDescent="0.2">
      <c r="A41" s="30" t="s">
        <v>184</v>
      </c>
      <c r="B41" s="3" t="s">
        <v>63</v>
      </c>
      <c r="C41" s="6" t="s">
        <v>329</v>
      </c>
      <c r="D41" s="45">
        <f>SUM(D33+D39+D40)</f>
        <v>21971</v>
      </c>
    </row>
    <row r="42" spans="1:4" ht="18" customHeight="1" x14ac:dyDescent="0.2">
      <c r="A42" s="30" t="s">
        <v>185</v>
      </c>
      <c r="B42" s="1" t="s">
        <v>56</v>
      </c>
      <c r="C42" s="42" t="s">
        <v>339</v>
      </c>
      <c r="D42" s="44">
        <v>300</v>
      </c>
    </row>
    <row r="43" spans="1:4" ht="18" customHeight="1" x14ac:dyDescent="0.2">
      <c r="A43" s="30" t="s">
        <v>186</v>
      </c>
      <c r="B43" s="1" t="s">
        <v>57</v>
      </c>
      <c r="C43" s="5" t="s">
        <v>40</v>
      </c>
      <c r="D43" s="44">
        <v>300</v>
      </c>
    </row>
    <row r="44" spans="1:4" ht="18" customHeight="1" x14ac:dyDescent="0.2">
      <c r="A44" s="30" t="s">
        <v>187</v>
      </c>
      <c r="B44" s="3" t="s">
        <v>64</v>
      </c>
      <c r="C44" s="6" t="s">
        <v>343</v>
      </c>
      <c r="D44" s="45">
        <f>SUM(D43,D42)</f>
        <v>600</v>
      </c>
    </row>
    <row r="45" spans="1:4" ht="18" customHeight="1" x14ac:dyDescent="0.2">
      <c r="A45" s="30" t="s">
        <v>188</v>
      </c>
      <c r="B45" s="38" t="s">
        <v>262</v>
      </c>
      <c r="C45" s="40" t="s">
        <v>165</v>
      </c>
      <c r="D45" s="44">
        <v>5200</v>
      </c>
    </row>
    <row r="46" spans="1:4" ht="18" customHeight="1" x14ac:dyDescent="0.2">
      <c r="A46" s="30" t="s">
        <v>189</v>
      </c>
      <c r="B46" s="38" t="s">
        <v>263</v>
      </c>
      <c r="C46" s="40" t="s">
        <v>164</v>
      </c>
      <c r="D46" s="44">
        <v>2400</v>
      </c>
    </row>
    <row r="47" spans="1:4" ht="18" customHeight="1" x14ac:dyDescent="0.2">
      <c r="A47" s="30" t="s">
        <v>190</v>
      </c>
      <c r="B47" s="38" t="s">
        <v>264</v>
      </c>
      <c r="C47" s="40" t="s">
        <v>166</v>
      </c>
      <c r="D47" s="44">
        <v>800</v>
      </c>
    </row>
    <row r="48" spans="1:4" ht="18" customHeight="1" x14ac:dyDescent="0.2">
      <c r="A48" s="30" t="s">
        <v>191</v>
      </c>
      <c r="B48" s="1" t="s">
        <v>58</v>
      </c>
      <c r="C48" s="42" t="s">
        <v>344</v>
      </c>
      <c r="D48" s="44">
        <f>SUM(D45:D47)</f>
        <v>8400</v>
      </c>
    </row>
    <row r="49" spans="1:4" ht="18" customHeight="1" x14ac:dyDescent="0.2">
      <c r="A49" s="30" t="s">
        <v>192</v>
      </c>
      <c r="B49" s="1" t="s">
        <v>59</v>
      </c>
      <c r="C49" s="5" t="s">
        <v>41</v>
      </c>
      <c r="D49" s="44">
        <v>0</v>
      </c>
    </row>
    <row r="50" spans="1:4" ht="18" customHeight="1" x14ac:dyDescent="0.2">
      <c r="A50" s="30" t="s">
        <v>193</v>
      </c>
      <c r="B50" s="1" t="s">
        <v>60</v>
      </c>
      <c r="C50" s="5" t="s">
        <v>42</v>
      </c>
      <c r="D50" s="44">
        <v>500</v>
      </c>
    </row>
    <row r="51" spans="1:4" ht="18" customHeight="1" x14ac:dyDescent="0.2">
      <c r="A51" s="30" t="s">
        <v>194</v>
      </c>
      <c r="B51" s="1" t="s">
        <v>61</v>
      </c>
      <c r="C51" s="5" t="s">
        <v>43</v>
      </c>
      <c r="D51" s="44">
        <v>3500</v>
      </c>
    </row>
    <row r="52" spans="1:4" ht="18" customHeight="1" x14ac:dyDescent="0.2">
      <c r="A52" s="30" t="s">
        <v>195</v>
      </c>
      <c r="B52" s="1" t="s">
        <v>62</v>
      </c>
      <c r="C52" s="7" t="s">
        <v>44</v>
      </c>
      <c r="D52" s="44">
        <v>1500</v>
      </c>
    </row>
    <row r="53" spans="1:4" ht="18" customHeight="1" x14ac:dyDescent="0.2">
      <c r="A53" s="30" t="s">
        <v>196</v>
      </c>
      <c r="B53" s="1" t="s">
        <v>65</v>
      </c>
      <c r="C53" s="8" t="s">
        <v>45</v>
      </c>
      <c r="D53" s="44">
        <v>500</v>
      </c>
    </row>
    <row r="54" spans="1:4" ht="18" customHeight="1" x14ac:dyDescent="0.2">
      <c r="A54" s="30" t="s">
        <v>197</v>
      </c>
      <c r="B54" s="38" t="s">
        <v>276</v>
      </c>
      <c r="C54" s="17" t="s">
        <v>277</v>
      </c>
      <c r="D54" s="44">
        <v>300</v>
      </c>
    </row>
    <row r="55" spans="1:4" ht="18" customHeight="1" x14ac:dyDescent="0.2">
      <c r="A55" s="30" t="s">
        <v>198</v>
      </c>
      <c r="B55" s="38" t="s">
        <v>278</v>
      </c>
      <c r="C55" s="17" t="s">
        <v>279</v>
      </c>
      <c r="D55" s="44">
        <v>600</v>
      </c>
    </row>
    <row r="56" spans="1:4" ht="18" customHeight="1" x14ac:dyDescent="0.2">
      <c r="A56" s="30" t="s">
        <v>199</v>
      </c>
      <c r="B56" s="38" t="s">
        <v>280</v>
      </c>
      <c r="C56" s="17" t="s">
        <v>259</v>
      </c>
      <c r="D56" s="44">
        <v>2000</v>
      </c>
    </row>
    <row r="57" spans="1:4" ht="18" customHeight="1" x14ac:dyDescent="0.2">
      <c r="A57" s="30" t="s">
        <v>200</v>
      </c>
      <c r="B57" s="38" t="s">
        <v>332</v>
      </c>
      <c r="C57" s="17" t="s">
        <v>281</v>
      </c>
      <c r="D57" s="44">
        <v>9000</v>
      </c>
    </row>
    <row r="58" spans="1:4" ht="18" customHeight="1" x14ac:dyDescent="0.2">
      <c r="A58" s="30" t="s">
        <v>201</v>
      </c>
      <c r="B58" s="1" t="s">
        <v>66</v>
      </c>
      <c r="C58" s="42" t="s">
        <v>345</v>
      </c>
      <c r="D58" s="44">
        <f>SUM(D54:D57)</f>
        <v>11900</v>
      </c>
    </row>
    <row r="59" spans="1:4" ht="18" customHeight="1" x14ac:dyDescent="0.2">
      <c r="A59" s="30" t="s">
        <v>202</v>
      </c>
      <c r="B59" s="3" t="s">
        <v>67</v>
      </c>
      <c r="C59" s="6" t="s">
        <v>346</v>
      </c>
      <c r="D59" s="45">
        <f>SUM(D48+D49+D50+D51+D52+D53+D58)</f>
        <v>26300</v>
      </c>
    </row>
    <row r="60" spans="1:4" ht="18" customHeight="1" x14ac:dyDescent="0.2">
      <c r="A60" s="30" t="s">
        <v>203</v>
      </c>
      <c r="B60" s="1" t="s">
        <v>68</v>
      </c>
      <c r="C60" s="5" t="s">
        <v>46</v>
      </c>
      <c r="D60" s="44">
        <v>10</v>
      </c>
    </row>
    <row r="61" spans="1:4" ht="18" customHeight="1" x14ac:dyDescent="0.2">
      <c r="A61" s="30" t="s">
        <v>204</v>
      </c>
      <c r="B61" s="1" t="s">
        <v>69</v>
      </c>
      <c r="C61" s="5" t="s">
        <v>47</v>
      </c>
      <c r="D61" s="44">
        <v>0</v>
      </c>
    </row>
    <row r="62" spans="1:4" ht="29.25" customHeight="1" x14ac:dyDescent="0.2">
      <c r="A62" s="30" t="s">
        <v>205</v>
      </c>
      <c r="B62" s="3" t="s">
        <v>70</v>
      </c>
      <c r="C62" s="6" t="s">
        <v>347</v>
      </c>
      <c r="D62" s="45">
        <f>SUM(D60:D61)</f>
        <v>10</v>
      </c>
    </row>
    <row r="63" spans="1:4" ht="24.75" customHeight="1" x14ac:dyDescent="0.2">
      <c r="A63" s="30" t="s">
        <v>206</v>
      </c>
      <c r="B63" s="1" t="s">
        <v>71</v>
      </c>
      <c r="C63" s="5" t="s">
        <v>48</v>
      </c>
      <c r="D63" s="52">
        <v>13377</v>
      </c>
    </row>
    <row r="64" spans="1:4" ht="18" customHeight="1" x14ac:dyDescent="0.2">
      <c r="A64" s="30" t="s">
        <v>207</v>
      </c>
      <c r="B64" s="1" t="s">
        <v>72</v>
      </c>
      <c r="C64" s="5" t="s">
        <v>49</v>
      </c>
      <c r="D64" s="44">
        <v>500</v>
      </c>
    </row>
    <row r="65" spans="1:4" ht="18" customHeight="1" x14ac:dyDescent="0.2">
      <c r="A65" s="30" t="s">
        <v>208</v>
      </c>
      <c r="B65" s="1" t="s">
        <v>73</v>
      </c>
      <c r="C65" s="5" t="s">
        <v>50</v>
      </c>
      <c r="D65" s="44">
        <v>0</v>
      </c>
    </row>
    <row r="66" spans="1:4" ht="18" customHeight="1" x14ac:dyDescent="0.2">
      <c r="A66" s="30" t="s">
        <v>209</v>
      </c>
      <c r="B66" s="1" t="s">
        <v>74</v>
      </c>
      <c r="C66" s="5" t="s">
        <v>51</v>
      </c>
      <c r="D66" s="44">
        <v>0</v>
      </c>
    </row>
    <row r="67" spans="1:4" ht="18" customHeight="1" x14ac:dyDescent="0.2">
      <c r="A67" s="30" t="s">
        <v>210</v>
      </c>
      <c r="B67" s="1" t="s">
        <v>75</v>
      </c>
      <c r="C67" s="5" t="s">
        <v>52</v>
      </c>
      <c r="D67" s="44">
        <v>5000</v>
      </c>
    </row>
    <row r="68" spans="1:4" ht="26.25" customHeight="1" x14ac:dyDescent="0.2">
      <c r="A68" s="30" t="s">
        <v>211</v>
      </c>
      <c r="B68" s="3" t="s">
        <v>76</v>
      </c>
      <c r="C68" s="6" t="s">
        <v>348</v>
      </c>
      <c r="D68" s="45">
        <f>SUM(D63:D67)</f>
        <v>18877</v>
      </c>
    </row>
    <row r="69" spans="1:4" ht="18" customHeight="1" x14ac:dyDescent="0.2">
      <c r="A69" s="30" t="s">
        <v>212</v>
      </c>
      <c r="B69" s="3" t="s">
        <v>34</v>
      </c>
      <c r="C69" s="6" t="s">
        <v>349</v>
      </c>
      <c r="D69" s="45">
        <f>SUM(D41+D44+D59+D62+D68)</f>
        <v>67758</v>
      </c>
    </row>
    <row r="70" spans="1:4" ht="18" customHeight="1" x14ac:dyDescent="0.2">
      <c r="A70" s="30" t="s">
        <v>213</v>
      </c>
      <c r="B70" s="1" t="s">
        <v>82</v>
      </c>
      <c r="C70" s="9" t="s">
        <v>77</v>
      </c>
      <c r="D70" s="44">
        <v>0</v>
      </c>
    </row>
    <row r="71" spans="1:4" ht="18" customHeight="1" x14ac:dyDescent="0.2">
      <c r="A71" s="30" t="s">
        <v>214</v>
      </c>
      <c r="B71" s="38" t="s">
        <v>282</v>
      </c>
      <c r="C71" s="17" t="s">
        <v>283</v>
      </c>
      <c r="D71" s="44">
        <v>1500</v>
      </c>
    </row>
    <row r="72" spans="1:4" ht="18" customHeight="1" x14ac:dyDescent="0.2">
      <c r="A72" s="30" t="s">
        <v>215</v>
      </c>
      <c r="B72" s="1" t="s">
        <v>83</v>
      </c>
      <c r="C72" s="9" t="s">
        <v>350</v>
      </c>
      <c r="D72" s="44">
        <f>SUM(D71:D71)</f>
        <v>1500</v>
      </c>
    </row>
    <row r="73" spans="1:4" ht="18" customHeight="1" x14ac:dyDescent="0.2">
      <c r="A73" s="30" t="s">
        <v>216</v>
      </c>
      <c r="B73" s="1" t="s">
        <v>84</v>
      </c>
      <c r="C73" s="10" t="s">
        <v>78</v>
      </c>
      <c r="D73" s="44">
        <v>0</v>
      </c>
    </row>
    <row r="74" spans="1:4" ht="27" customHeight="1" x14ac:dyDescent="0.2">
      <c r="A74" s="30" t="s">
        <v>217</v>
      </c>
      <c r="B74" s="1" t="s">
        <v>85</v>
      </c>
      <c r="C74" s="10" t="s">
        <v>261</v>
      </c>
      <c r="D74" s="44">
        <v>0</v>
      </c>
    </row>
    <row r="75" spans="1:4" ht="24.75" customHeight="1" x14ac:dyDescent="0.2">
      <c r="A75" s="30" t="s">
        <v>218</v>
      </c>
      <c r="B75" s="1" t="s">
        <v>86</v>
      </c>
      <c r="C75" s="10" t="s">
        <v>79</v>
      </c>
      <c r="D75" s="44">
        <v>0</v>
      </c>
    </row>
    <row r="76" spans="1:4" ht="18" customHeight="1" x14ac:dyDescent="0.2">
      <c r="A76" s="30" t="s">
        <v>219</v>
      </c>
      <c r="B76" s="1" t="s">
        <v>87</v>
      </c>
      <c r="C76" s="9" t="s">
        <v>80</v>
      </c>
      <c r="D76" s="44">
        <v>0</v>
      </c>
    </row>
    <row r="77" spans="1:4" ht="18" customHeight="1" x14ac:dyDescent="0.2">
      <c r="A77" s="30" t="s">
        <v>220</v>
      </c>
      <c r="B77" s="1" t="s">
        <v>88</v>
      </c>
      <c r="C77" s="9" t="s">
        <v>81</v>
      </c>
      <c r="D77" s="44">
        <v>0</v>
      </c>
    </row>
    <row r="78" spans="1:4" ht="18" customHeight="1" x14ac:dyDescent="0.2">
      <c r="A78" s="30" t="s">
        <v>221</v>
      </c>
      <c r="B78" s="1"/>
      <c r="C78" s="54" t="s">
        <v>340</v>
      </c>
      <c r="D78" s="44">
        <v>8700</v>
      </c>
    </row>
    <row r="79" spans="1:4" ht="18" customHeight="1" x14ac:dyDescent="0.2">
      <c r="A79" s="30" t="s">
        <v>222</v>
      </c>
      <c r="B79" s="1"/>
      <c r="C79" s="54" t="s">
        <v>342</v>
      </c>
      <c r="D79" s="44">
        <v>300</v>
      </c>
    </row>
    <row r="80" spans="1:4" ht="18" customHeight="1" x14ac:dyDescent="0.2">
      <c r="A80" s="30" t="s">
        <v>223</v>
      </c>
      <c r="B80" s="1"/>
      <c r="C80" s="54" t="s">
        <v>341</v>
      </c>
      <c r="D80" s="44">
        <v>3400</v>
      </c>
    </row>
    <row r="81" spans="1:4" ht="18" customHeight="1" x14ac:dyDescent="0.2">
      <c r="A81" s="30" t="s">
        <v>224</v>
      </c>
      <c r="B81" s="1"/>
      <c r="C81" s="41" t="s">
        <v>284</v>
      </c>
      <c r="D81" s="44">
        <v>12500</v>
      </c>
    </row>
    <row r="82" spans="1:4" ht="18" customHeight="1" x14ac:dyDescent="0.2">
      <c r="A82" s="30" t="s">
        <v>225</v>
      </c>
      <c r="B82" s="1" t="s">
        <v>89</v>
      </c>
      <c r="C82" s="9" t="s">
        <v>351</v>
      </c>
      <c r="D82" s="44">
        <f>SUM(D78:D81)</f>
        <v>24900</v>
      </c>
    </row>
    <row r="83" spans="1:4" ht="18" customHeight="1" x14ac:dyDescent="0.2">
      <c r="A83" s="30" t="s">
        <v>226</v>
      </c>
      <c r="B83" s="3" t="s">
        <v>35</v>
      </c>
      <c r="C83" s="11" t="s">
        <v>352</v>
      </c>
      <c r="D83" s="45">
        <f>SUM(D70+D72+D73+D74+D75+D76+D77+D82)</f>
        <v>26400</v>
      </c>
    </row>
    <row r="84" spans="1:4" ht="18" customHeight="1" x14ac:dyDescent="0.2">
      <c r="A84" s="30" t="s">
        <v>227</v>
      </c>
      <c r="B84" s="1" t="s">
        <v>97</v>
      </c>
      <c r="C84" s="12" t="s">
        <v>108</v>
      </c>
      <c r="D84" s="44">
        <v>0</v>
      </c>
    </row>
    <row r="85" spans="1:4" ht="18" customHeight="1" x14ac:dyDescent="0.2">
      <c r="A85" s="30" t="s">
        <v>228</v>
      </c>
      <c r="B85" s="1" t="s">
        <v>98</v>
      </c>
      <c r="C85" s="12" t="s">
        <v>109</v>
      </c>
      <c r="D85" s="44">
        <v>0</v>
      </c>
    </row>
    <row r="86" spans="1:4" ht="28.5" customHeight="1" x14ac:dyDescent="0.2">
      <c r="A86" s="30" t="s">
        <v>229</v>
      </c>
      <c r="B86" s="1" t="s">
        <v>99</v>
      </c>
      <c r="C86" s="12" t="s">
        <v>110</v>
      </c>
      <c r="D86" s="44">
        <v>0</v>
      </c>
    </row>
    <row r="87" spans="1:4" ht="24.75" customHeight="1" x14ac:dyDescent="0.2">
      <c r="A87" s="30" t="s">
        <v>230</v>
      </c>
      <c r="B87" s="1" t="s">
        <v>100</v>
      </c>
      <c r="C87" s="12" t="s">
        <v>111</v>
      </c>
      <c r="D87" s="44">
        <v>0</v>
      </c>
    </row>
    <row r="88" spans="1:4" ht="27" customHeight="1" x14ac:dyDescent="0.2">
      <c r="A88" s="30" t="s">
        <v>231</v>
      </c>
      <c r="B88" s="1" t="s">
        <v>101</v>
      </c>
      <c r="C88" s="12" t="s">
        <v>112</v>
      </c>
      <c r="D88" s="44">
        <v>0</v>
      </c>
    </row>
    <row r="89" spans="1:4" ht="28.5" customHeight="1" x14ac:dyDescent="0.2">
      <c r="A89" s="30" t="s">
        <v>232</v>
      </c>
      <c r="B89" s="1" t="s">
        <v>102</v>
      </c>
      <c r="C89" s="12" t="s">
        <v>113</v>
      </c>
      <c r="D89" s="44">
        <v>231</v>
      </c>
    </row>
    <row r="90" spans="1:4" ht="27.75" customHeight="1" x14ac:dyDescent="0.2">
      <c r="A90" s="30" t="s">
        <v>233</v>
      </c>
      <c r="B90" s="1" t="s">
        <v>103</v>
      </c>
      <c r="C90" s="12" t="s">
        <v>114</v>
      </c>
      <c r="D90" s="44">
        <v>0</v>
      </c>
    </row>
    <row r="91" spans="1:4" ht="29.25" customHeight="1" x14ac:dyDescent="0.2">
      <c r="A91" s="30" t="s">
        <v>234</v>
      </c>
      <c r="B91" s="1" t="s">
        <v>104</v>
      </c>
      <c r="C91" s="12" t="s">
        <v>115</v>
      </c>
      <c r="D91" s="44">
        <v>0</v>
      </c>
    </row>
    <row r="92" spans="1:4" ht="18" customHeight="1" x14ac:dyDescent="0.2">
      <c r="A92" s="30" t="s">
        <v>235</v>
      </c>
      <c r="B92" s="1" t="s">
        <v>105</v>
      </c>
      <c r="C92" s="12" t="s">
        <v>116</v>
      </c>
      <c r="D92" s="44">
        <v>0</v>
      </c>
    </row>
    <row r="93" spans="1:4" ht="18" customHeight="1" x14ac:dyDescent="0.2">
      <c r="A93" s="30" t="s">
        <v>236</v>
      </c>
      <c r="B93" s="1" t="s">
        <v>106</v>
      </c>
      <c r="C93" s="13" t="s">
        <v>117</v>
      </c>
      <c r="D93" s="44">
        <v>0</v>
      </c>
    </row>
    <row r="94" spans="1:4" ht="18" customHeight="1" x14ac:dyDescent="0.2">
      <c r="A94" s="30" t="s">
        <v>237</v>
      </c>
      <c r="B94" s="1"/>
      <c r="C94" s="18" t="s">
        <v>285</v>
      </c>
      <c r="D94" s="44">
        <v>2003</v>
      </c>
    </row>
    <row r="95" spans="1:4" ht="18" customHeight="1" x14ac:dyDescent="0.2">
      <c r="A95" s="30" t="s">
        <v>238</v>
      </c>
      <c r="B95" s="1"/>
      <c r="C95" s="18" t="s">
        <v>286</v>
      </c>
      <c r="D95" s="44">
        <v>1200</v>
      </c>
    </row>
    <row r="96" spans="1:4" ht="18" customHeight="1" x14ac:dyDescent="0.2">
      <c r="A96" s="30" t="s">
        <v>291</v>
      </c>
      <c r="B96" s="1"/>
      <c r="C96" s="18" t="s">
        <v>333</v>
      </c>
      <c r="D96" s="44">
        <v>20000</v>
      </c>
    </row>
    <row r="97" spans="1:4" ht="18" customHeight="1" x14ac:dyDescent="0.2">
      <c r="A97" s="30" t="s">
        <v>292</v>
      </c>
      <c r="B97" s="1"/>
      <c r="C97" s="18" t="s">
        <v>287</v>
      </c>
      <c r="D97" s="44">
        <v>2897</v>
      </c>
    </row>
    <row r="98" spans="1:4" ht="28.5" customHeight="1" x14ac:dyDescent="0.2">
      <c r="A98" s="30" t="s">
        <v>293</v>
      </c>
      <c r="B98" s="38" t="s">
        <v>107</v>
      </c>
      <c r="C98" s="12" t="s">
        <v>353</v>
      </c>
      <c r="D98" s="44">
        <f>SUM(D94:D97)</f>
        <v>26100</v>
      </c>
    </row>
    <row r="99" spans="1:4" ht="18" customHeight="1" x14ac:dyDescent="0.2">
      <c r="A99" s="30" t="s">
        <v>294</v>
      </c>
      <c r="B99" s="38" t="s">
        <v>334</v>
      </c>
      <c r="C99" s="13" t="s">
        <v>118</v>
      </c>
      <c r="D99" s="44">
        <v>0</v>
      </c>
    </row>
    <row r="100" spans="1:4" ht="18" customHeight="1" x14ac:dyDescent="0.2">
      <c r="A100" s="30" t="s">
        <v>295</v>
      </c>
      <c r="B100" s="3" t="s">
        <v>36</v>
      </c>
      <c r="C100" s="11" t="s">
        <v>354</v>
      </c>
      <c r="D100" s="45">
        <f>SUM(D84+D85+D86+D87+D88+D89+D90+D91+D92+D93+D98+D99)</f>
        <v>26331</v>
      </c>
    </row>
    <row r="101" spans="1:4" ht="18" customHeight="1" x14ac:dyDescent="0.2">
      <c r="A101" s="30" t="s">
        <v>296</v>
      </c>
      <c r="B101" s="1" t="s">
        <v>90</v>
      </c>
      <c r="C101" s="14" t="s">
        <v>119</v>
      </c>
      <c r="D101" s="44">
        <v>0</v>
      </c>
    </row>
    <row r="102" spans="1:4" ht="18" customHeight="1" x14ac:dyDescent="0.2">
      <c r="A102" s="30" t="s">
        <v>297</v>
      </c>
      <c r="B102" s="1" t="s">
        <v>91</v>
      </c>
      <c r="C102" s="14" t="s">
        <v>120</v>
      </c>
      <c r="D102" s="44">
        <v>0</v>
      </c>
    </row>
    <row r="103" spans="1:4" ht="18" customHeight="1" x14ac:dyDescent="0.2">
      <c r="A103" s="30" t="s">
        <v>298</v>
      </c>
      <c r="B103" s="1" t="s">
        <v>92</v>
      </c>
      <c r="C103" s="14" t="s">
        <v>121</v>
      </c>
      <c r="D103" s="44">
        <v>0</v>
      </c>
    </row>
    <row r="104" spans="1:4" ht="18" customHeight="1" x14ac:dyDescent="0.2">
      <c r="A104" s="30" t="s">
        <v>299</v>
      </c>
      <c r="B104" s="1" t="s">
        <v>93</v>
      </c>
      <c r="C104" s="14" t="s">
        <v>122</v>
      </c>
      <c r="D104" s="44">
        <v>1119</v>
      </c>
    </row>
    <row r="105" spans="1:4" ht="18" customHeight="1" x14ac:dyDescent="0.2">
      <c r="A105" s="30" t="s">
        <v>300</v>
      </c>
      <c r="B105" s="1" t="s">
        <v>94</v>
      </c>
      <c r="C105" s="8" t="s">
        <v>123</v>
      </c>
      <c r="D105" s="44">
        <v>0</v>
      </c>
    </row>
    <row r="106" spans="1:4" ht="18" customHeight="1" x14ac:dyDescent="0.2">
      <c r="A106" s="30" t="s">
        <v>301</v>
      </c>
      <c r="B106" s="1" t="s">
        <v>95</v>
      </c>
      <c r="C106" s="8" t="s">
        <v>124</v>
      </c>
      <c r="D106" s="44">
        <v>0</v>
      </c>
    </row>
    <row r="107" spans="1:4" ht="18" customHeight="1" x14ac:dyDescent="0.2">
      <c r="A107" s="30" t="s">
        <v>302</v>
      </c>
      <c r="B107" s="1" t="s">
        <v>96</v>
      </c>
      <c r="C107" s="35" t="s">
        <v>255</v>
      </c>
      <c r="D107" s="44">
        <v>302</v>
      </c>
    </row>
    <row r="108" spans="1:4" ht="18" customHeight="1" x14ac:dyDescent="0.2">
      <c r="A108" s="30" t="s">
        <v>303</v>
      </c>
      <c r="B108" s="3" t="s">
        <v>37</v>
      </c>
      <c r="C108" s="15" t="s">
        <v>355</v>
      </c>
      <c r="D108" s="45">
        <f>SUM(D101:D107)</f>
        <v>1421</v>
      </c>
    </row>
    <row r="109" spans="1:4" ht="18" customHeight="1" x14ac:dyDescent="0.2">
      <c r="A109" s="30" t="s">
        <v>304</v>
      </c>
      <c r="B109" s="1" t="s">
        <v>125</v>
      </c>
      <c r="C109" s="9" t="s">
        <v>137</v>
      </c>
      <c r="D109" s="44">
        <v>105614</v>
      </c>
    </row>
    <row r="110" spans="1:4" ht="18" customHeight="1" x14ac:dyDescent="0.2">
      <c r="A110" s="30" t="s">
        <v>305</v>
      </c>
      <c r="B110" s="1" t="s">
        <v>126</v>
      </c>
      <c r="C110" s="9" t="s">
        <v>138</v>
      </c>
      <c r="D110" s="44">
        <v>0</v>
      </c>
    </row>
    <row r="111" spans="1:4" ht="18" customHeight="1" x14ac:dyDescent="0.2">
      <c r="A111" s="30" t="s">
        <v>306</v>
      </c>
      <c r="B111" s="1" t="s">
        <v>127</v>
      </c>
      <c r="C111" s="9" t="s">
        <v>139</v>
      </c>
      <c r="D111" s="44">
        <v>0</v>
      </c>
    </row>
    <row r="112" spans="1:4" ht="24.75" customHeight="1" x14ac:dyDescent="0.2">
      <c r="A112" s="30" t="s">
        <v>307</v>
      </c>
      <c r="B112" s="1" t="s">
        <v>128</v>
      </c>
      <c r="C112" s="9" t="s">
        <v>140</v>
      </c>
      <c r="D112" s="44">
        <v>28516</v>
      </c>
    </row>
    <row r="113" spans="1:14" ht="18" customHeight="1" x14ac:dyDescent="0.2">
      <c r="A113" s="30" t="s">
        <v>308</v>
      </c>
      <c r="B113" s="3" t="s">
        <v>38</v>
      </c>
      <c r="C113" s="11" t="s">
        <v>356</v>
      </c>
      <c r="D113" s="45">
        <f>SUM(D109:D112)</f>
        <v>134130</v>
      </c>
    </row>
    <row r="114" spans="1:14" ht="27.75" customHeight="1" x14ac:dyDescent="0.2">
      <c r="A114" s="30" t="s">
        <v>309</v>
      </c>
      <c r="B114" s="1" t="s">
        <v>129</v>
      </c>
      <c r="C114" s="9" t="s">
        <v>141</v>
      </c>
      <c r="D114" s="44">
        <v>0</v>
      </c>
    </row>
    <row r="115" spans="1:14" ht="27.75" customHeight="1" x14ac:dyDescent="0.2">
      <c r="A115" s="30" t="s">
        <v>310</v>
      </c>
      <c r="B115" s="1" t="s">
        <v>130</v>
      </c>
      <c r="C115" s="9" t="s">
        <v>142</v>
      </c>
      <c r="D115" s="44">
        <v>0</v>
      </c>
    </row>
    <row r="116" spans="1:14" ht="28.5" customHeight="1" x14ac:dyDescent="0.2">
      <c r="A116" s="30" t="s">
        <v>311</v>
      </c>
      <c r="B116" s="1" t="s">
        <v>131</v>
      </c>
      <c r="C116" s="9" t="s">
        <v>143</v>
      </c>
      <c r="D116" s="44">
        <v>0</v>
      </c>
    </row>
    <row r="117" spans="1:14" ht="27.75" customHeight="1" x14ac:dyDescent="0.2">
      <c r="A117" s="30" t="s">
        <v>312</v>
      </c>
      <c r="B117" s="1" t="s">
        <v>132</v>
      </c>
      <c r="C117" s="9" t="s">
        <v>144</v>
      </c>
      <c r="D117" s="44">
        <v>0</v>
      </c>
    </row>
    <row r="118" spans="1:14" ht="26.25" customHeight="1" x14ac:dyDescent="0.2">
      <c r="A118" s="30" t="s">
        <v>313</v>
      </c>
      <c r="B118" s="1" t="s">
        <v>133</v>
      </c>
      <c r="C118" s="9" t="s">
        <v>145</v>
      </c>
      <c r="D118" s="44">
        <v>0</v>
      </c>
    </row>
    <row r="119" spans="1:14" ht="30" customHeight="1" x14ac:dyDescent="0.2">
      <c r="A119" s="30" t="s">
        <v>314</v>
      </c>
      <c r="B119" s="1" t="s">
        <v>134</v>
      </c>
      <c r="C119" s="9" t="s">
        <v>146</v>
      </c>
      <c r="D119" s="44">
        <v>0</v>
      </c>
    </row>
    <row r="120" spans="1:14" ht="18" customHeight="1" x14ac:dyDescent="0.2">
      <c r="A120" s="30" t="s">
        <v>315</v>
      </c>
      <c r="B120" s="1" t="s">
        <v>135</v>
      </c>
      <c r="C120" s="9" t="s">
        <v>147</v>
      </c>
      <c r="D120" s="44">
        <v>0</v>
      </c>
    </row>
    <row r="121" spans="1:14" ht="30" customHeight="1" x14ac:dyDescent="0.2">
      <c r="A121" s="30" t="s">
        <v>316</v>
      </c>
      <c r="B121" s="1" t="s">
        <v>136</v>
      </c>
      <c r="C121" s="9" t="s">
        <v>148</v>
      </c>
      <c r="D121" s="44">
        <v>0</v>
      </c>
    </row>
    <row r="122" spans="1:14" ht="18" customHeight="1" x14ac:dyDescent="0.2">
      <c r="A122" s="30" t="s">
        <v>317</v>
      </c>
      <c r="B122" s="3" t="s">
        <v>39</v>
      </c>
      <c r="C122" s="19" t="s">
        <v>357</v>
      </c>
      <c r="D122" s="46">
        <f>SUM(D114:D121)</f>
        <v>0</v>
      </c>
    </row>
    <row r="123" spans="1:14" ht="18" customHeight="1" x14ac:dyDescent="0.2">
      <c r="A123" s="30" t="s">
        <v>318</v>
      </c>
      <c r="B123" s="2" t="s">
        <v>149</v>
      </c>
      <c r="C123" s="21" t="s">
        <v>358</v>
      </c>
      <c r="D123" s="45">
        <f>SUM(D24+D29+D69+D83+D100+D108+D113+D122)</f>
        <v>428972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8" customHeight="1" x14ac:dyDescent="0.2">
      <c r="A124" s="30" t="s">
        <v>319</v>
      </c>
      <c r="B124" s="38" t="s">
        <v>288</v>
      </c>
      <c r="C124" s="9" t="s">
        <v>289</v>
      </c>
      <c r="D124" s="52">
        <v>100543</v>
      </c>
    </row>
    <row r="125" spans="1:14" ht="18" customHeight="1" x14ac:dyDescent="0.2">
      <c r="A125" s="30" t="s">
        <v>320</v>
      </c>
      <c r="B125" s="4"/>
      <c r="C125" s="11" t="s">
        <v>359</v>
      </c>
      <c r="D125" s="45">
        <f>SUM(D123:D124)</f>
        <v>529515</v>
      </c>
    </row>
    <row r="127" spans="1:14" ht="18" customHeight="1" x14ac:dyDescent="0.2">
      <c r="C127" s="53"/>
      <c r="D127" s="51"/>
    </row>
    <row r="128" spans="1:14" ht="18" customHeight="1" x14ac:dyDescent="0.2">
      <c r="D128" s="51"/>
    </row>
  </sheetData>
  <phoneticPr fontId="9" type="noConversion"/>
  <pageMargins left="0.70866141732283472" right="0.43307086614173229" top="0.15748031496062992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2019-02-08T08:30:11Z</cp:lastPrinted>
  <dcterms:created xsi:type="dcterms:W3CDTF">1998-12-06T10:54:59Z</dcterms:created>
  <dcterms:modified xsi:type="dcterms:W3CDTF">2019-02-08T08:30:13Z</dcterms:modified>
</cp:coreProperties>
</file>