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ádóczki Lászlóné\Documents\erika\testületi_üles\rendeketek\2017\"/>
    </mc:Choice>
  </mc:AlternateContent>
  <bookViews>
    <workbookView xWindow="0" yWindow="0" windowWidth="21600" windowHeight="9735" activeTab="4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8" i="5" l="1"/>
  <c r="F621" i="5" s="1"/>
  <c r="F597" i="5"/>
  <c r="F592" i="5"/>
  <c r="F560" i="5"/>
  <c r="F548" i="5"/>
  <c r="F550" i="5" s="1"/>
  <c r="F530" i="5"/>
  <c r="F525" i="5"/>
  <c r="F516" i="5"/>
  <c r="F511" i="5"/>
  <c r="F484" i="5"/>
  <c r="F470" i="5"/>
  <c r="F464" i="5"/>
  <c r="F433" i="5"/>
  <c r="E419" i="5"/>
  <c r="E414" i="5"/>
  <c r="E393" i="5"/>
  <c r="E381" i="5"/>
  <c r="E358" i="5"/>
  <c r="E346" i="5"/>
  <c r="E348" i="5" s="1"/>
  <c r="E304" i="5"/>
  <c r="E299" i="5"/>
  <c r="E269" i="5"/>
  <c r="E252" i="5"/>
  <c r="E241" i="5"/>
  <c r="E217" i="5"/>
  <c r="E220" i="5" s="1"/>
  <c r="E196" i="5"/>
  <c r="E190" i="5"/>
  <c r="E199" i="5" s="1"/>
  <c r="E163" i="5"/>
  <c r="E149" i="5"/>
  <c r="E137" i="5"/>
  <c r="E140" i="5" s="1"/>
  <c r="C131" i="5"/>
  <c r="E121" i="5"/>
  <c r="E100" i="5"/>
  <c r="E85" i="5"/>
  <c r="E66" i="5"/>
  <c r="E59" i="5"/>
  <c r="E43" i="5"/>
  <c r="E36" i="5"/>
  <c r="E28" i="5"/>
  <c r="E20" i="5"/>
  <c r="E8" i="5"/>
  <c r="H27" i="4"/>
  <c r="H20" i="4"/>
  <c r="H29" i="4" s="1"/>
  <c r="K38" i="3"/>
  <c r="K37" i="3"/>
  <c r="K36" i="3"/>
  <c r="K35" i="3" s="1"/>
  <c r="L35" i="3"/>
  <c r="J35" i="3"/>
  <c r="I35" i="3"/>
  <c r="H35" i="3"/>
  <c r="G35" i="3"/>
  <c r="F35" i="3"/>
  <c r="E35" i="3"/>
  <c r="D35" i="3"/>
  <c r="C35" i="3"/>
  <c r="K34" i="3"/>
  <c r="K33" i="3"/>
  <c r="K32" i="3" s="1"/>
  <c r="L32" i="3"/>
  <c r="L7" i="3" s="1"/>
  <c r="J32" i="3"/>
  <c r="I32" i="3"/>
  <c r="H32" i="3"/>
  <c r="H7" i="3" s="1"/>
  <c r="G32" i="3"/>
  <c r="F32" i="3"/>
  <c r="E32" i="3"/>
  <c r="D32" i="3"/>
  <c r="D7" i="3" s="1"/>
  <c r="C32" i="3"/>
  <c r="K31" i="3"/>
  <c r="K30" i="3"/>
  <c r="K29" i="3"/>
  <c r="K26" i="3" s="1"/>
  <c r="K28" i="3"/>
  <c r="K27" i="3"/>
  <c r="J26" i="3"/>
  <c r="J8" i="3" s="1"/>
  <c r="J7" i="3" s="1"/>
  <c r="I26" i="3"/>
  <c r="H26" i="3"/>
  <c r="G26" i="3"/>
  <c r="G8" i="3" s="1"/>
  <c r="G7" i="3" s="1"/>
  <c r="F26" i="3"/>
  <c r="F8" i="3" s="1"/>
  <c r="F7" i="3" s="1"/>
  <c r="E26" i="3"/>
  <c r="D26" i="3"/>
  <c r="C26" i="3"/>
  <c r="C8" i="3" s="1"/>
  <c r="C7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 s="1"/>
  <c r="L8" i="3"/>
  <c r="I8" i="3"/>
  <c r="I7" i="3" s="1"/>
  <c r="H8" i="3"/>
  <c r="E8" i="3"/>
  <c r="E7" i="3" s="1"/>
  <c r="D8" i="3"/>
  <c r="K9" i="2"/>
  <c r="K8" i="2"/>
  <c r="L7" i="2"/>
  <c r="K7" i="2"/>
  <c r="J7" i="2"/>
  <c r="I7" i="2"/>
  <c r="H7" i="2"/>
  <c r="G7" i="2"/>
  <c r="F7" i="2"/>
  <c r="E7" i="2"/>
  <c r="D7" i="2"/>
  <c r="C7" i="2"/>
  <c r="K10" i="1"/>
  <c r="K9" i="1"/>
  <c r="K7" i="1" s="1"/>
  <c r="K8" i="1"/>
  <c r="L7" i="1"/>
  <c r="J7" i="1"/>
  <c r="I7" i="1"/>
  <c r="H7" i="1"/>
  <c r="G7" i="1"/>
  <c r="F7" i="1"/>
  <c r="E7" i="1"/>
  <c r="D7" i="1"/>
  <c r="C7" i="1"/>
  <c r="E307" i="5" l="1"/>
  <c r="F472" i="5"/>
  <c r="E421" i="5"/>
  <c r="F532" i="5"/>
  <c r="E383" i="5"/>
  <c r="F600" i="5"/>
  <c r="K7" i="3"/>
</calcChain>
</file>

<file path=xl/sharedStrings.xml><?xml version="1.0" encoding="utf-8"?>
<sst xmlns="http://schemas.openxmlformats.org/spreadsheetml/2006/main" count="556" uniqueCount="180">
  <si>
    <t>adatok ezer forintban</t>
  </si>
  <si>
    <t>2017. évi költségvetési kiadások és létszámkeret címek és kiemelt előirányzatok szerinti bontásban</t>
  </si>
  <si>
    <t>Cím, alcím</t>
  </si>
  <si>
    <t>Működési kiadások</t>
  </si>
  <si>
    <t>Felhalm. Kiadás</t>
  </si>
  <si>
    <t>Tartalék</t>
  </si>
  <si>
    <t>Összesen</t>
  </si>
  <si>
    <t>Létszám</t>
  </si>
  <si>
    <t>személyi</t>
  </si>
  <si>
    <t>járulék</t>
  </si>
  <si>
    <t>dologi</t>
  </si>
  <si>
    <t>ellátottak</t>
  </si>
  <si>
    <t>pek átadás</t>
  </si>
  <si>
    <t>intézm.fin</t>
  </si>
  <si>
    <t>I.3.</t>
  </si>
  <si>
    <t>Kacó Óvoda</t>
  </si>
  <si>
    <t>Óvodai ellátás</t>
  </si>
  <si>
    <t>Gyermekétkezt.</t>
  </si>
  <si>
    <t>Szünidei étkeztetés</t>
  </si>
  <si>
    <t>I.2.</t>
  </si>
  <si>
    <t>Önkorm. Hivatal</t>
  </si>
  <si>
    <t>Igazgatási tev.</t>
  </si>
  <si>
    <t>Tornaterem</t>
  </si>
  <si>
    <t>I.</t>
  </si>
  <si>
    <t>Községi Önkormányzat</t>
  </si>
  <si>
    <t>I.1.</t>
  </si>
  <si>
    <t>Önkormányzat</t>
  </si>
  <si>
    <t>Zöldterület kezelése</t>
  </si>
  <si>
    <t>Települési hulladékk.</t>
  </si>
  <si>
    <t>Közutak, hidak</t>
  </si>
  <si>
    <t>Állateü fel.</t>
  </si>
  <si>
    <t>Közvilágítás</t>
  </si>
  <si>
    <t>Háziorvosi szolg.</t>
  </si>
  <si>
    <t>Fogászat</t>
  </si>
  <si>
    <t>Szociális étkeztetés</t>
  </si>
  <si>
    <t>Múzeum</t>
  </si>
  <si>
    <t>Temetőfenntartás</t>
  </si>
  <si>
    <t>Közfoglalkoztatás</t>
  </si>
  <si>
    <t>Művelődési Ház</t>
  </si>
  <si>
    <t>Védőnői szolgálat</t>
  </si>
  <si>
    <t>Házigondozás</t>
  </si>
  <si>
    <t>Sportlétesítmények</t>
  </si>
  <si>
    <t>Kulturális rendezvény</t>
  </si>
  <si>
    <t>Önkorm. Igazgatás</t>
  </si>
  <si>
    <t>Községgazdálkodás</t>
  </si>
  <si>
    <t>Nem lakáscélú ingat.</t>
  </si>
  <si>
    <t>Lakáscélú ingatlank.</t>
  </si>
  <si>
    <t>Alapfokú oktatás</t>
  </si>
  <si>
    <t>Önkormányzati segély</t>
  </si>
  <si>
    <t>Zsámbok Község Önkormányzat 2017. évi felújítási és beruházási kiadásai feladatonként</t>
  </si>
  <si>
    <t>Beruházások</t>
  </si>
  <si>
    <t>Monitor, bojler, mosogatóg</t>
  </si>
  <si>
    <t>edények</t>
  </si>
  <si>
    <t>Polgármesteri hiv.</t>
  </si>
  <si>
    <t>Bútorok, fényképezőg</t>
  </si>
  <si>
    <t>Rendezési terv</t>
  </si>
  <si>
    <t>Ingatlanvásárlás</t>
  </si>
  <si>
    <t>Védőnő egyéb ek</t>
  </si>
  <si>
    <t>Kamerák</t>
  </si>
  <si>
    <t>3 db</t>
  </si>
  <si>
    <t>Felújítás</t>
  </si>
  <si>
    <t>Útfelújítás</t>
  </si>
  <si>
    <t>Mindösszesen:</t>
  </si>
  <si>
    <t>K1</t>
  </si>
  <si>
    <t>Személyi juttatások</t>
  </si>
  <si>
    <t>K2</t>
  </si>
  <si>
    <t>Járulék</t>
  </si>
  <si>
    <t>reprez, cégtelefon</t>
  </si>
  <si>
    <t>K512</t>
  </si>
  <si>
    <t>Civil szervezetek támogatása</t>
  </si>
  <si>
    <t>K506</t>
  </si>
  <si>
    <t>Központi ügyelet, kistérség</t>
  </si>
  <si>
    <t>K312</t>
  </si>
  <si>
    <t>Üzemeltetési anyagok</t>
  </si>
  <si>
    <t>K322</t>
  </si>
  <si>
    <t>Kommunikációs szolgáltatás</t>
  </si>
  <si>
    <t>K337</t>
  </si>
  <si>
    <t>Egyéb szolgáltatás</t>
  </si>
  <si>
    <t>K351</t>
  </si>
  <si>
    <t>Áfa</t>
  </si>
  <si>
    <t>K352</t>
  </si>
  <si>
    <t>Áfa befizetés</t>
  </si>
  <si>
    <t>K355</t>
  </si>
  <si>
    <t>Kamat, kezelési ktg</t>
  </si>
  <si>
    <t>K3</t>
  </si>
  <si>
    <t>Dologi összesen:</t>
  </si>
  <si>
    <t>K62</t>
  </si>
  <si>
    <t>K61</t>
  </si>
  <si>
    <t xml:space="preserve">K67 </t>
  </si>
  <si>
    <t>K6</t>
  </si>
  <si>
    <t>Összesen:</t>
  </si>
  <si>
    <t>Lakáscélú ingatlanok</t>
  </si>
  <si>
    <t>Kossuth L.18, háziorvos, szoc.lakások</t>
  </si>
  <si>
    <t>K331</t>
  </si>
  <si>
    <t>Közüzemi díjak</t>
  </si>
  <si>
    <t>K334</t>
  </si>
  <si>
    <t>Karbantartás, kisjavítás</t>
  </si>
  <si>
    <t>Dologi összesen</t>
  </si>
  <si>
    <t>Nem lakáscélú ingatlan</t>
  </si>
  <si>
    <t>műhely, gyermekjóléti, butiksor</t>
  </si>
  <si>
    <t>Egyéb szolgált</t>
  </si>
  <si>
    <t>K4</t>
  </si>
  <si>
    <t>Ellátottak juttatásai</t>
  </si>
  <si>
    <t>Települési hulladékkezelés</t>
  </si>
  <si>
    <t>Egyéb szolgált.</t>
  </si>
  <si>
    <t>Közutak, hidak, alagutak</t>
  </si>
  <si>
    <t>Karbantartás</t>
  </si>
  <si>
    <t>K71</t>
  </si>
  <si>
    <t>K74</t>
  </si>
  <si>
    <t>Állategészségügyi tev.</t>
  </si>
  <si>
    <t>Villamosenergia</t>
  </si>
  <si>
    <t>Háziorvosi szolgálat</t>
  </si>
  <si>
    <t>K332</t>
  </si>
  <si>
    <t>Vásárolt élelmezés</t>
  </si>
  <si>
    <t>Egyéb szolg.</t>
  </si>
  <si>
    <t>Temető fenntartása</t>
  </si>
  <si>
    <t xml:space="preserve">Sportlétesítmények </t>
  </si>
  <si>
    <t>Személyi juttatás</t>
  </si>
  <si>
    <t>10 fő x 12 hó x 81530,- x 5%</t>
  </si>
  <si>
    <t>4 fő x 12 hó x 106555,- x 5%</t>
  </si>
  <si>
    <t>1 fő x 12 hó x 117245,- x 5%</t>
  </si>
  <si>
    <t>Járulék 11%</t>
  </si>
  <si>
    <t>Üzemeltetési anyag</t>
  </si>
  <si>
    <t>Dologi kiadások</t>
  </si>
  <si>
    <t>Kulturális műsorok, rendezvények</t>
  </si>
  <si>
    <t>Önkormányzati igazgatás</t>
  </si>
  <si>
    <t>Bérköltség</t>
  </si>
  <si>
    <t>Költségtérítés</t>
  </si>
  <si>
    <t>Megbízási díj</t>
  </si>
  <si>
    <t>Járulékok</t>
  </si>
  <si>
    <t>K311</t>
  </si>
  <si>
    <t>Szakmai anyag</t>
  </si>
  <si>
    <t>Kommunikációs szolgált.</t>
  </si>
  <si>
    <t>K341</t>
  </si>
  <si>
    <t>Belföldi kiküldetés</t>
  </si>
  <si>
    <t>K64</t>
  </si>
  <si>
    <t xml:space="preserve">Beruházás </t>
  </si>
  <si>
    <t>K67</t>
  </si>
  <si>
    <t>Beuházás összesen</t>
  </si>
  <si>
    <t>Kormányzati funk.össz.</t>
  </si>
  <si>
    <t>Üzemeletetési anyag</t>
  </si>
  <si>
    <t>Kommunikációs szolg</t>
  </si>
  <si>
    <t>Kormányzati funk. össz.</t>
  </si>
  <si>
    <t>Kormányzati funk.össz</t>
  </si>
  <si>
    <t>Zöldterület-kezelés</t>
  </si>
  <si>
    <t>Karbantartás,kisjav</t>
  </si>
  <si>
    <t>Dologi Összesen:</t>
  </si>
  <si>
    <t>Egyéb tárgyi ek</t>
  </si>
  <si>
    <t>Beruházás összesen:</t>
  </si>
  <si>
    <t>Kacó Napközi Otthonos Óvoda és Konyha</t>
  </si>
  <si>
    <t>Személyi kiadás</t>
  </si>
  <si>
    <t>Kommunikációs szolgált</t>
  </si>
  <si>
    <t>Egyéb dologi kiadás</t>
  </si>
  <si>
    <t>Belföldi kiküld.</t>
  </si>
  <si>
    <t>K63</t>
  </si>
  <si>
    <t>Informatikai ek</t>
  </si>
  <si>
    <t>Kormányzati funkció ö</t>
  </si>
  <si>
    <t>Étkeztetés</t>
  </si>
  <si>
    <t xml:space="preserve">K2 </t>
  </si>
  <si>
    <t>Járulék összesen</t>
  </si>
  <si>
    <t>Élelmiszer</t>
  </si>
  <si>
    <t>Kommunikációs szolg.</t>
  </si>
  <si>
    <t>Beruházás</t>
  </si>
  <si>
    <t>Napközi</t>
  </si>
  <si>
    <t>K7</t>
  </si>
  <si>
    <t>Kormányzati funk. Össz.</t>
  </si>
  <si>
    <t>Polgármesteri Hivatal</t>
  </si>
  <si>
    <t>Személyi kiadások</t>
  </si>
  <si>
    <t>Közüzemi szolgáltatás</t>
  </si>
  <si>
    <t>Belföldi kiküld</t>
  </si>
  <si>
    <t>Fizetendő áfa</t>
  </si>
  <si>
    <t>Egyéb dologi kiadások</t>
  </si>
  <si>
    <t>Beruházás összesen</t>
  </si>
  <si>
    <t>5/b. melléklet a 2/2017. (I.27.) Ör-hez</t>
  </si>
  <si>
    <t>7. melléklet a 2/2017. (I.27.) Ör-hez</t>
  </si>
  <si>
    <t>4. melléklet a 2/2017. (I.27.) Ör-hez</t>
  </si>
  <si>
    <t>8/b. melléklet a 2/2017. (I.27.) Ör-hez</t>
  </si>
  <si>
    <t>9/b. melléklet a 2/2017. (I.27.) Ör-hez</t>
  </si>
  <si>
    <t>8/a. melléklet a 2/2017 (I.27.) Ör-hez</t>
  </si>
  <si>
    <t>9/a. melléklet a 2/2017 (I.27.) 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</si>
</sst>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2" fillId="0" borderId="0" xfId="0" applyFont="1" applyBorder="1" applyAlignment="1"/>
    <xf numFmtId="0" fontId="0" fillId="0" borderId="0" xfId="0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2" fillId="0" borderId="0" xfId="0" applyFont="1" applyFill="1" applyBorder="1" applyAlignment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Fill="1" applyBorder="1"/>
    <xf numFmtId="0" fontId="0" fillId="0" borderId="0" xfId="0" applyFont="1" applyFill="1" applyBorder="1"/>
    <xf numFmtId="1" fontId="0" fillId="0" borderId="0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EBEB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1" sqref="B1:E1"/>
    </sheetView>
  </sheetViews>
  <sheetFormatPr defaultRowHeight="15" x14ac:dyDescent="0.25"/>
  <cols>
    <col min="1" max="1" width="5.140625" customWidth="1"/>
    <col min="2" max="2" width="21.5703125" customWidth="1"/>
    <col min="3" max="3" width="11.5703125" customWidth="1"/>
    <col min="4" max="4" width="10.7109375" customWidth="1"/>
    <col min="5" max="5" width="11" customWidth="1"/>
    <col min="6" max="6" width="10.7109375" customWidth="1"/>
    <col min="7" max="7" width="11.5703125" customWidth="1"/>
    <col min="8" max="8" width="10" customWidth="1"/>
  </cols>
  <sheetData>
    <row r="1" spans="1:12" x14ac:dyDescent="0.25">
      <c r="B1" s="1" t="s">
        <v>177</v>
      </c>
      <c r="C1" s="28"/>
      <c r="D1" s="28"/>
      <c r="E1" s="28"/>
    </row>
    <row r="2" spans="1:12" x14ac:dyDescent="0.25">
      <c r="J2" s="29" t="s">
        <v>0</v>
      </c>
      <c r="K2" s="30"/>
    </row>
    <row r="3" spans="1:12" x14ac:dyDescent="0.25">
      <c r="C3" s="31" t="s">
        <v>1</v>
      </c>
      <c r="D3" s="31"/>
      <c r="E3" s="31"/>
      <c r="F3" s="31"/>
      <c r="G3" s="31"/>
      <c r="H3" s="31"/>
      <c r="I3" s="31"/>
      <c r="J3" s="31"/>
      <c r="K3" s="31"/>
      <c r="L3" s="31"/>
    </row>
    <row r="5" spans="1:12" x14ac:dyDescent="0.25">
      <c r="A5" s="2"/>
      <c r="B5" s="2" t="s">
        <v>2</v>
      </c>
      <c r="C5" s="32" t="s">
        <v>3</v>
      </c>
      <c r="D5" s="32"/>
      <c r="E5" s="32"/>
      <c r="F5" s="32"/>
      <c r="G5" s="32"/>
      <c r="H5" s="32"/>
      <c r="I5" s="2" t="s">
        <v>4</v>
      </c>
      <c r="J5" s="2" t="s">
        <v>5</v>
      </c>
      <c r="K5" s="2" t="s">
        <v>6</v>
      </c>
      <c r="L5" s="2" t="s">
        <v>7</v>
      </c>
    </row>
    <row r="6" spans="1:12" x14ac:dyDescent="0.25">
      <c r="A6" s="2"/>
      <c r="B6" s="2"/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/>
      <c r="J6" s="2"/>
      <c r="K6" s="2"/>
      <c r="L6" s="2"/>
    </row>
    <row r="7" spans="1:12" x14ac:dyDescent="0.25">
      <c r="A7" s="2" t="s">
        <v>14</v>
      </c>
      <c r="B7" s="2" t="s">
        <v>15</v>
      </c>
      <c r="C7" s="2">
        <f>C8+C9+C10</f>
        <v>40310</v>
      </c>
      <c r="D7" s="2">
        <f t="shared" ref="D7:K7" si="0">D8+D9+D10</f>
        <v>9134</v>
      </c>
      <c r="E7" s="2">
        <f t="shared" si="0"/>
        <v>21367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785</v>
      </c>
      <c r="J7" s="2">
        <f t="shared" si="0"/>
        <v>0</v>
      </c>
      <c r="K7" s="2">
        <f t="shared" si="0"/>
        <v>71596</v>
      </c>
      <c r="L7" s="2">
        <f>SUM(L8:L9)</f>
        <v>15</v>
      </c>
    </row>
    <row r="8" spans="1:12" x14ac:dyDescent="0.25">
      <c r="A8" s="3"/>
      <c r="B8" s="4" t="s">
        <v>16</v>
      </c>
      <c r="C8" s="3">
        <v>28450</v>
      </c>
      <c r="D8" s="3">
        <v>6430</v>
      </c>
      <c r="E8" s="3">
        <v>4370</v>
      </c>
      <c r="F8" s="3"/>
      <c r="G8" s="3"/>
      <c r="H8" s="3"/>
      <c r="I8" s="3">
        <v>160</v>
      </c>
      <c r="J8" s="3"/>
      <c r="K8" s="3">
        <f>SUM(C8:J8)</f>
        <v>39410</v>
      </c>
      <c r="L8" s="3">
        <v>9</v>
      </c>
    </row>
    <row r="9" spans="1:12" x14ac:dyDescent="0.25">
      <c r="A9" s="3"/>
      <c r="B9" s="4" t="s">
        <v>17</v>
      </c>
      <c r="C9" s="3">
        <v>11660</v>
      </c>
      <c r="D9" s="3">
        <v>2660</v>
      </c>
      <c r="E9" s="3">
        <v>16037</v>
      </c>
      <c r="F9" s="3"/>
      <c r="G9" s="3"/>
      <c r="H9" s="3"/>
      <c r="I9" s="3">
        <v>625</v>
      </c>
      <c r="J9" s="3"/>
      <c r="K9" s="3">
        <f>SUM(C9:J9)</f>
        <v>30982</v>
      </c>
      <c r="L9" s="3">
        <v>6</v>
      </c>
    </row>
    <row r="10" spans="1:12" x14ac:dyDescent="0.25">
      <c r="A10" s="3"/>
      <c r="B10" s="3" t="s">
        <v>18</v>
      </c>
      <c r="C10" s="3">
        <v>200</v>
      </c>
      <c r="D10" s="3">
        <v>44</v>
      </c>
      <c r="E10" s="3">
        <v>960</v>
      </c>
      <c r="F10" s="3"/>
      <c r="G10" s="3"/>
      <c r="H10" s="3"/>
      <c r="I10" s="3"/>
      <c r="J10" s="3"/>
      <c r="K10" s="3">
        <f>SUM(C10:J10)</f>
        <v>1204</v>
      </c>
      <c r="L10" s="3"/>
    </row>
  </sheetData>
  <mergeCells count="3">
    <mergeCell ref="J2:K2"/>
    <mergeCell ref="C3:L3"/>
    <mergeCell ref="C5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4" sqref="B4"/>
    </sheetView>
  </sheetViews>
  <sheetFormatPr defaultRowHeight="15" x14ac:dyDescent="0.25"/>
  <cols>
    <col min="1" max="1" width="6" customWidth="1"/>
    <col min="2" max="2" width="17" customWidth="1"/>
    <col min="3" max="3" width="12.42578125" customWidth="1"/>
    <col min="4" max="4" width="10.7109375" customWidth="1"/>
    <col min="5" max="5" width="11.140625" customWidth="1"/>
    <col min="7" max="7" width="10.85546875" customWidth="1"/>
    <col min="12" max="12" width="12.7109375" customWidth="1"/>
  </cols>
  <sheetData>
    <row r="1" spans="1:12" x14ac:dyDescent="0.25">
      <c r="B1" s="1" t="s">
        <v>176</v>
      </c>
      <c r="C1" s="30"/>
      <c r="D1" s="30"/>
      <c r="E1" s="30"/>
    </row>
    <row r="2" spans="1:12" x14ac:dyDescent="0.25">
      <c r="J2" s="29" t="s">
        <v>0</v>
      </c>
      <c r="K2" s="30"/>
    </row>
    <row r="3" spans="1:12" x14ac:dyDescent="0.25">
      <c r="C3" s="31" t="s">
        <v>1</v>
      </c>
      <c r="D3" s="31"/>
      <c r="E3" s="31"/>
      <c r="F3" s="31"/>
      <c r="G3" s="31"/>
      <c r="H3" s="31"/>
      <c r="I3" s="31"/>
      <c r="J3" s="31"/>
      <c r="K3" s="31"/>
      <c r="L3" s="31"/>
    </row>
    <row r="5" spans="1:12" x14ac:dyDescent="0.25">
      <c r="A5" s="2"/>
      <c r="B5" s="2" t="s">
        <v>2</v>
      </c>
      <c r="C5" s="32" t="s">
        <v>3</v>
      </c>
      <c r="D5" s="32"/>
      <c r="E5" s="32"/>
      <c r="F5" s="32"/>
      <c r="G5" s="32"/>
      <c r="H5" s="32"/>
      <c r="I5" s="2" t="s">
        <v>4</v>
      </c>
      <c r="J5" s="2" t="s">
        <v>5</v>
      </c>
      <c r="K5" s="2" t="s">
        <v>6</v>
      </c>
      <c r="L5" s="2" t="s">
        <v>7</v>
      </c>
    </row>
    <row r="6" spans="1:12" x14ac:dyDescent="0.25">
      <c r="A6" s="2"/>
      <c r="B6" s="2"/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/>
      <c r="J6" s="2"/>
      <c r="K6" s="2"/>
      <c r="L6" s="2"/>
    </row>
    <row r="7" spans="1:12" x14ac:dyDescent="0.25">
      <c r="A7" s="2" t="s">
        <v>19</v>
      </c>
      <c r="B7" s="2" t="s">
        <v>20</v>
      </c>
      <c r="C7" s="2">
        <f t="shared" ref="C7:L7" si="0">SUM(C8:C9)</f>
        <v>27020</v>
      </c>
      <c r="D7" s="2">
        <f t="shared" si="0"/>
        <v>5590</v>
      </c>
      <c r="E7" s="2">
        <f t="shared" si="0"/>
        <v>9075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330</v>
      </c>
      <c r="J7" s="2">
        <f t="shared" si="0"/>
        <v>0</v>
      </c>
      <c r="K7" s="2">
        <f t="shared" si="0"/>
        <v>42015</v>
      </c>
      <c r="L7" s="2">
        <f t="shared" si="0"/>
        <v>8</v>
      </c>
    </row>
    <row r="8" spans="1:12" x14ac:dyDescent="0.25">
      <c r="A8" s="3"/>
      <c r="B8" s="4" t="s">
        <v>21</v>
      </c>
      <c r="C8" s="3">
        <v>27020</v>
      </c>
      <c r="D8" s="3">
        <v>5590</v>
      </c>
      <c r="E8" s="3">
        <v>7470</v>
      </c>
      <c r="F8" s="3"/>
      <c r="G8" s="3"/>
      <c r="H8" s="3"/>
      <c r="I8" s="3">
        <v>330</v>
      </c>
      <c r="J8" s="3"/>
      <c r="K8" s="3">
        <f>SUM(C8:J8)</f>
        <v>40410</v>
      </c>
      <c r="L8" s="3">
        <v>8</v>
      </c>
    </row>
    <row r="9" spans="1:12" x14ac:dyDescent="0.25">
      <c r="A9" s="3"/>
      <c r="B9" s="4" t="s">
        <v>22</v>
      </c>
      <c r="C9" s="3"/>
      <c r="D9" s="3"/>
      <c r="E9" s="3">
        <v>1605</v>
      </c>
      <c r="F9" s="3"/>
      <c r="G9" s="3"/>
      <c r="H9" s="3"/>
      <c r="I9" s="3"/>
      <c r="J9" s="3"/>
      <c r="K9" s="3">
        <f>SUM(C9:J9)</f>
        <v>1605</v>
      </c>
      <c r="L9" s="3"/>
    </row>
  </sheetData>
  <mergeCells count="4">
    <mergeCell ref="C1:E1"/>
    <mergeCell ref="J2:K2"/>
    <mergeCell ref="C3:L3"/>
    <mergeCell ref="C5:H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3" sqref="A3"/>
    </sheetView>
  </sheetViews>
  <sheetFormatPr defaultRowHeight="15" x14ac:dyDescent="0.25"/>
  <cols>
    <col min="2" max="2" width="21.42578125" customWidth="1"/>
  </cols>
  <sheetData>
    <row r="1" spans="1:12" x14ac:dyDescent="0.25">
      <c r="B1" s="33" t="s">
        <v>175</v>
      </c>
      <c r="C1" s="33"/>
      <c r="D1" s="33"/>
      <c r="E1" s="33"/>
    </row>
    <row r="2" spans="1:12" x14ac:dyDescent="0.25">
      <c r="B2" s="34"/>
      <c r="C2" s="34"/>
      <c r="D2" s="34"/>
      <c r="E2" s="34"/>
    </row>
    <row r="3" spans="1:12" x14ac:dyDescent="0.25">
      <c r="J3" s="29" t="s">
        <v>0</v>
      </c>
      <c r="K3" s="30"/>
    </row>
    <row r="4" spans="1:12" x14ac:dyDescent="0.25"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25">
      <c r="A5" s="2"/>
      <c r="B5" s="2" t="s">
        <v>2</v>
      </c>
      <c r="C5" s="32" t="s">
        <v>3</v>
      </c>
      <c r="D5" s="32"/>
      <c r="E5" s="32"/>
      <c r="F5" s="32"/>
      <c r="G5" s="32"/>
      <c r="H5" s="32"/>
      <c r="I5" s="2" t="s">
        <v>4</v>
      </c>
      <c r="J5" s="2" t="s">
        <v>5</v>
      </c>
      <c r="K5" s="2" t="s">
        <v>6</v>
      </c>
      <c r="L5" s="2" t="s">
        <v>7</v>
      </c>
    </row>
    <row r="6" spans="1:12" x14ac:dyDescent="0.25">
      <c r="A6" s="2"/>
      <c r="B6" s="2"/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/>
      <c r="J6" s="2"/>
      <c r="K6" s="2"/>
      <c r="L6" s="2"/>
    </row>
    <row r="7" spans="1:12" x14ac:dyDescent="0.25">
      <c r="A7" s="2" t="s">
        <v>23</v>
      </c>
      <c r="B7" s="2" t="s">
        <v>24</v>
      </c>
      <c r="C7" s="2">
        <f t="shared" ref="C7:J7" si="0">C8+C32+C35</f>
        <v>93110</v>
      </c>
      <c r="D7" s="2">
        <f t="shared" si="0"/>
        <v>20199</v>
      </c>
      <c r="E7" s="2">
        <f t="shared" si="0"/>
        <v>78619</v>
      </c>
      <c r="F7" s="2">
        <f t="shared" si="0"/>
        <v>8200</v>
      </c>
      <c r="G7" s="2">
        <f t="shared" si="0"/>
        <v>4000</v>
      </c>
      <c r="H7" s="2">
        <f t="shared" si="0"/>
        <v>109326</v>
      </c>
      <c r="I7" s="2">
        <f t="shared" si="0"/>
        <v>14808</v>
      </c>
      <c r="J7" s="2">
        <f t="shared" si="0"/>
        <v>3976</v>
      </c>
      <c r="K7" s="2">
        <f>K8+K32+K35-H7</f>
        <v>222912</v>
      </c>
      <c r="L7" s="2">
        <f>L8+L32+L35</f>
        <v>32</v>
      </c>
    </row>
    <row r="8" spans="1:12" x14ac:dyDescent="0.25">
      <c r="A8" s="2" t="s">
        <v>25</v>
      </c>
      <c r="B8" s="2" t="s">
        <v>26</v>
      </c>
      <c r="C8" s="2">
        <f>SUM(C9:C26)</f>
        <v>25780</v>
      </c>
      <c r="D8" s="2">
        <f t="shared" ref="D8:K8" si="1">SUM(D9:D26)</f>
        <v>5475</v>
      </c>
      <c r="E8" s="2">
        <f t="shared" si="1"/>
        <v>48177</v>
      </c>
      <c r="F8" s="2">
        <f t="shared" si="1"/>
        <v>8200</v>
      </c>
      <c r="G8" s="2">
        <f t="shared" si="1"/>
        <v>4000</v>
      </c>
      <c r="H8" s="2">
        <f t="shared" si="1"/>
        <v>109326</v>
      </c>
      <c r="I8" s="2">
        <f t="shared" si="1"/>
        <v>13693</v>
      </c>
      <c r="J8" s="2">
        <f t="shared" si="1"/>
        <v>3976</v>
      </c>
      <c r="K8" s="2">
        <f t="shared" si="1"/>
        <v>218627</v>
      </c>
      <c r="L8" s="2">
        <f>SUM(L9:L31)</f>
        <v>9</v>
      </c>
    </row>
    <row r="9" spans="1:12" x14ac:dyDescent="0.25">
      <c r="A9" s="3"/>
      <c r="B9" s="4" t="s">
        <v>27</v>
      </c>
      <c r="C9" s="3">
        <v>3385</v>
      </c>
      <c r="D9" s="3">
        <v>760</v>
      </c>
      <c r="E9" s="3">
        <v>2140</v>
      </c>
      <c r="F9" s="3"/>
      <c r="G9" s="3"/>
      <c r="H9" s="3"/>
      <c r="I9" s="3">
        <v>200</v>
      </c>
      <c r="J9" s="3"/>
      <c r="K9" s="3">
        <f>SUM(C9:J9)</f>
        <v>6485</v>
      </c>
      <c r="L9" s="3">
        <v>2</v>
      </c>
    </row>
    <row r="10" spans="1:12" x14ac:dyDescent="0.25">
      <c r="A10" s="3"/>
      <c r="B10" s="4" t="s">
        <v>28</v>
      </c>
      <c r="C10" s="3"/>
      <c r="D10" s="3"/>
      <c r="E10" s="3">
        <v>250</v>
      </c>
      <c r="F10" s="3"/>
      <c r="G10" s="3"/>
      <c r="H10" s="3"/>
      <c r="I10" s="3"/>
      <c r="J10" s="3"/>
      <c r="K10" s="3">
        <f t="shared" ref="K10:K31" si="2">SUM(C10:J10)</f>
        <v>250</v>
      </c>
      <c r="L10" s="3"/>
    </row>
    <row r="11" spans="1:12" x14ac:dyDescent="0.25">
      <c r="A11" s="3"/>
      <c r="B11" s="4" t="s">
        <v>29</v>
      </c>
      <c r="C11" s="3"/>
      <c r="D11" s="3"/>
      <c r="E11" s="3">
        <v>5330</v>
      </c>
      <c r="F11" s="3"/>
      <c r="G11" s="3"/>
      <c r="H11" s="3"/>
      <c r="I11" s="3">
        <v>4950</v>
      </c>
      <c r="J11" s="3"/>
      <c r="K11" s="3">
        <f t="shared" si="2"/>
        <v>10280</v>
      </c>
      <c r="L11" s="3"/>
    </row>
    <row r="12" spans="1:12" x14ac:dyDescent="0.25">
      <c r="A12" s="3"/>
      <c r="B12" s="4" t="s">
        <v>30</v>
      </c>
      <c r="C12" s="3"/>
      <c r="D12" s="3"/>
      <c r="E12" s="3">
        <v>610</v>
      </c>
      <c r="F12" s="3"/>
      <c r="G12" s="3"/>
      <c r="H12" s="3"/>
      <c r="I12" s="3"/>
      <c r="J12" s="3"/>
      <c r="K12" s="3">
        <f t="shared" si="2"/>
        <v>610</v>
      </c>
      <c r="L12" s="3"/>
    </row>
    <row r="13" spans="1:12" x14ac:dyDescent="0.25">
      <c r="A13" s="3"/>
      <c r="B13" s="4" t="s">
        <v>31</v>
      </c>
      <c r="C13" s="3"/>
      <c r="D13" s="3"/>
      <c r="E13" s="3">
        <v>5720</v>
      </c>
      <c r="F13" s="3"/>
      <c r="G13" s="3"/>
      <c r="H13" s="3"/>
      <c r="I13" s="3"/>
      <c r="J13" s="3"/>
      <c r="K13" s="3">
        <f t="shared" si="2"/>
        <v>5720</v>
      </c>
      <c r="L13" s="3"/>
    </row>
    <row r="14" spans="1:12" x14ac:dyDescent="0.25">
      <c r="A14" s="3"/>
      <c r="B14" s="4" t="s">
        <v>32</v>
      </c>
      <c r="C14" s="3"/>
      <c r="D14" s="3"/>
      <c r="E14" s="3">
        <v>70</v>
      </c>
      <c r="F14" s="3"/>
      <c r="G14" s="3"/>
      <c r="H14" s="3"/>
      <c r="I14" s="3"/>
      <c r="J14" s="3"/>
      <c r="K14" s="3">
        <f t="shared" si="2"/>
        <v>70</v>
      </c>
      <c r="L14" s="3"/>
    </row>
    <row r="15" spans="1:12" x14ac:dyDescent="0.25">
      <c r="A15" s="3"/>
      <c r="B15" s="4" t="s">
        <v>33</v>
      </c>
      <c r="C15" s="3"/>
      <c r="D15" s="3"/>
      <c r="E15" s="3">
        <v>520</v>
      </c>
      <c r="F15" s="3"/>
      <c r="G15" s="3"/>
      <c r="H15" s="3"/>
      <c r="I15" s="3"/>
      <c r="J15" s="3"/>
      <c r="K15" s="3">
        <f t="shared" si="2"/>
        <v>520</v>
      </c>
      <c r="L15" s="3"/>
    </row>
    <row r="16" spans="1:12" x14ac:dyDescent="0.25">
      <c r="A16" s="3"/>
      <c r="B16" s="4" t="s">
        <v>34</v>
      </c>
      <c r="C16" s="3"/>
      <c r="D16" s="3"/>
      <c r="E16" s="3">
        <v>3550</v>
      </c>
      <c r="F16" s="3"/>
      <c r="G16" s="3"/>
      <c r="H16" s="3"/>
      <c r="I16" s="3"/>
      <c r="J16" s="3"/>
      <c r="K16" s="3">
        <f t="shared" si="2"/>
        <v>3550</v>
      </c>
      <c r="L16" s="3"/>
    </row>
    <row r="17" spans="1:12" x14ac:dyDescent="0.25">
      <c r="A17" s="3"/>
      <c r="B17" s="4" t="s">
        <v>35</v>
      </c>
      <c r="C17" s="3"/>
      <c r="D17" s="3"/>
      <c r="E17" s="3">
        <v>445</v>
      </c>
      <c r="F17" s="3"/>
      <c r="G17" s="3"/>
      <c r="H17" s="3"/>
      <c r="I17" s="3"/>
      <c r="J17" s="3"/>
      <c r="K17" s="3">
        <f t="shared" si="2"/>
        <v>445</v>
      </c>
      <c r="L17" s="3"/>
    </row>
    <row r="18" spans="1:12" x14ac:dyDescent="0.25">
      <c r="A18" s="3"/>
      <c r="B18" s="4" t="s">
        <v>36</v>
      </c>
      <c r="C18" s="3"/>
      <c r="D18" s="3"/>
      <c r="E18" s="3">
        <v>280</v>
      </c>
      <c r="F18" s="3"/>
      <c r="G18" s="3"/>
      <c r="H18" s="3"/>
      <c r="I18" s="3"/>
      <c r="J18" s="3"/>
      <c r="K18" s="3">
        <f t="shared" si="2"/>
        <v>280</v>
      </c>
      <c r="L18" s="3"/>
    </row>
    <row r="19" spans="1:12" x14ac:dyDescent="0.25">
      <c r="A19" s="3"/>
      <c r="B19" s="4" t="s">
        <v>37</v>
      </c>
      <c r="C19" s="3">
        <v>825</v>
      </c>
      <c r="D19" s="3">
        <v>95</v>
      </c>
      <c r="E19" s="3">
        <v>50</v>
      </c>
      <c r="F19" s="3"/>
      <c r="G19" s="3"/>
      <c r="H19" s="3"/>
      <c r="I19" s="3"/>
      <c r="J19" s="3"/>
      <c r="K19" s="3">
        <f t="shared" si="2"/>
        <v>970</v>
      </c>
      <c r="L19" s="3"/>
    </row>
    <row r="20" spans="1:12" x14ac:dyDescent="0.25">
      <c r="A20" s="3"/>
      <c r="B20" s="4" t="s">
        <v>38</v>
      </c>
      <c r="C20" s="3">
        <v>2430</v>
      </c>
      <c r="D20" s="3">
        <v>540</v>
      </c>
      <c r="E20" s="3">
        <v>3140</v>
      </c>
      <c r="F20" s="3"/>
      <c r="G20" s="3"/>
      <c r="H20" s="3"/>
      <c r="I20" s="3"/>
      <c r="J20" s="3"/>
      <c r="K20" s="3">
        <f t="shared" si="2"/>
        <v>6110</v>
      </c>
      <c r="L20" s="3">
        <v>1</v>
      </c>
    </row>
    <row r="21" spans="1:12" x14ac:dyDescent="0.25">
      <c r="A21" s="3"/>
      <c r="B21" s="4" t="s">
        <v>39</v>
      </c>
      <c r="C21" s="3">
        <v>3280</v>
      </c>
      <c r="D21" s="3">
        <v>670</v>
      </c>
      <c r="E21" s="3">
        <v>1712</v>
      </c>
      <c r="F21" s="3"/>
      <c r="G21" s="3"/>
      <c r="H21" s="3"/>
      <c r="I21" s="3">
        <v>26</v>
      </c>
      <c r="J21" s="3"/>
      <c r="K21" s="3">
        <f t="shared" si="2"/>
        <v>5688</v>
      </c>
      <c r="L21" s="3">
        <v>1</v>
      </c>
    </row>
    <row r="22" spans="1:12" x14ac:dyDescent="0.25">
      <c r="A22" s="3"/>
      <c r="B22" s="4" t="s">
        <v>40</v>
      </c>
      <c r="C22" s="3">
        <v>7760</v>
      </c>
      <c r="D22" s="3">
        <v>1760</v>
      </c>
      <c r="E22" s="3">
        <v>970</v>
      </c>
      <c r="F22" s="3"/>
      <c r="G22" s="3"/>
      <c r="H22" s="3"/>
      <c r="I22" s="3"/>
      <c r="J22" s="3"/>
      <c r="K22" s="3">
        <f t="shared" si="2"/>
        <v>10490</v>
      </c>
      <c r="L22" s="3">
        <v>4</v>
      </c>
    </row>
    <row r="23" spans="1:12" x14ac:dyDescent="0.25">
      <c r="A23" s="3"/>
      <c r="B23" s="4" t="s">
        <v>41</v>
      </c>
      <c r="C23" s="3"/>
      <c r="D23" s="3"/>
      <c r="E23" s="3">
        <v>600</v>
      </c>
      <c r="F23" s="3"/>
      <c r="G23" s="3"/>
      <c r="H23" s="3"/>
      <c r="I23" s="3"/>
      <c r="J23" s="3"/>
      <c r="K23" s="3">
        <f t="shared" si="2"/>
        <v>600</v>
      </c>
      <c r="L23" s="3"/>
    </row>
    <row r="24" spans="1:12" x14ac:dyDescent="0.25">
      <c r="A24" s="3"/>
      <c r="B24" s="4" t="s">
        <v>42</v>
      </c>
      <c r="C24" s="3"/>
      <c r="D24" s="3"/>
      <c r="E24" s="3">
        <v>3000</v>
      </c>
      <c r="F24" s="3"/>
      <c r="G24" s="3"/>
      <c r="H24" s="3"/>
      <c r="I24" s="3"/>
      <c r="J24" s="3"/>
      <c r="K24" s="3">
        <f t="shared" si="2"/>
        <v>3000</v>
      </c>
      <c r="L24" s="3"/>
    </row>
    <row r="25" spans="1:12" x14ac:dyDescent="0.25">
      <c r="A25" s="3"/>
      <c r="B25" s="4" t="s">
        <v>43</v>
      </c>
      <c r="C25" s="3">
        <v>7800</v>
      </c>
      <c r="D25" s="3">
        <v>1450</v>
      </c>
      <c r="E25" s="3"/>
      <c r="F25" s="3"/>
      <c r="G25" s="3"/>
      <c r="H25" s="3"/>
      <c r="I25" s="3"/>
      <c r="J25" s="3"/>
      <c r="K25" s="3">
        <f t="shared" si="2"/>
        <v>9250</v>
      </c>
      <c r="L25" s="3">
        <v>1</v>
      </c>
    </row>
    <row r="26" spans="1:12" x14ac:dyDescent="0.25">
      <c r="A26" s="5"/>
      <c r="B26" s="5" t="s">
        <v>44</v>
      </c>
      <c r="C26" s="5">
        <f t="shared" ref="C26:K26" si="3">SUM(C27:C31)</f>
        <v>300</v>
      </c>
      <c r="D26" s="5">
        <f t="shared" si="3"/>
        <v>200</v>
      </c>
      <c r="E26" s="5">
        <f t="shared" si="3"/>
        <v>19790</v>
      </c>
      <c r="F26" s="5">
        <f t="shared" si="3"/>
        <v>8200</v>
      </c>
      <c r="G26" s="5">
        <f t="shared" si="3"/>
        <v>4000</v>
      </c>
      <c r="H26" s="5">
        <f t="shared" si="3"/>
        <v>109326</v>
      </c>
      <c r="I26" s="5">
        <f t="shared" si="3"/>
        <v>8517</v>
      </c>
      <c r="J26" s="5">
        <f>SUM(J27:J31)</f>
        <v>3976</v>
      </c>
      <c r="K26" s="5">
        <f t="shared" si="3"/>
        <v>154309</v>
      </c>
      <c r="L26" s="5"/>
    </row>
    <row r="27" spans="1:12" x14ac:dyDescent="0.25">
      <c r="A27" s="4"/>
      <c r="B27" s="4" t="s">
        <v>44</v>
      </c>
      <c r="C27" s="4">
        <v>300</v>
      </c>
      <c r="D27" s="4">
        <v>200</v>
      </c>
      <c r="E27" s="4">
        <v>11670</v>
      </c>
      <c r="F27" s="4"/>
      <c r="G27" s="4">
        <v>4000</v>
      </c>
      <c r="H27" s="4">
        <v>109326</v>
      </c>
      <c r="I27" s="4">
        <v>8517</v>
      </c>
      <c r="J27" s="4">
        <v>3976</v>
      </c>
      <c r="K27" s="3">
        <f t="shared" si="2"/>
        <v>137989</v>
      </c>
      <c r="L27" s="4"/>
    </row>
    <row r="28" spans="1:12" x14ac:dyDescent="0.25">
      <c r="A28" s="3"/>
      <c r="B28" s="4" t="s">
        <v>45</v>
      </c>
      <c r="C28" s="3"/>
      <c r="D28" s="3"/>
      <c r="E28" s="3">
        <v>1170</v>
      </c>
      <c r="F28" s="3"/>
      <c r="G28" s="3"/>
      <c r="H28" s="3"/>
      <c r="I28" s="3"/>
      <c r="J28" s="3"/>
      <c r="K28" s="3">
        <f t="shared" si="2"/>
        <v>1170</v>
      </c>
      <c r="L28" s="3"/>
    </row>
    <row r="29" spans="1:12" x14ac:dyDescent="0.25">
      <c r="A29" s="3"/>
      <c r="B29" s="4" t="s">
        <v>46</v>
      </c>
      <c r="C29" s="3"/>
      <c r="D29" s="3"/>
      <c r="E29" s="3">
        <v>580</v>
      </c>
      <c r="F29" s="3"/>
      <c r="G29" s="3"/>
      <c r="H29" s="3"/>
      <c r="I29" s="3"/>
      <c r="J29" s="3"/>
      <c r="K29" s="3">
        <f t="shared" si="2"/>
        <v>580</v>
      </c>
      <c r="L29" s="3"/>
    </row>
    <row r="30" spans="1:12" x14ac:dyDescent="0.25">
      <c r="A30" s="3"/>
      <c r="B30" s="4" t="s">
        <v>47</v>
      </c>
      <c r="C30" s="3"/>
      <c r="D30" s="3"/>
      <c r="E30" s="3">
        <v>6370</v>
      </c>
      <c r="F30" s="3"/>
      <c r="G30" s="3"/>
      <c r="H30" s="3"/>
      <c r="I30" s="3"/>
      <c r="J30" s="3"/>
      <c r="K30" s="3">
        <f t="shared" si="2"/>
        <v>6370</v>
      </c>
      <c r="L30" s="3"/>
    </row>
    <row r="31" spans="1:12" x14ac:dyDescent="0.25">
      <c r="A31" s="3"/>
      <c r="B31" s="4" t="s">
        <v>48</v>
      </c>
      <c r="C31" s="3"/>
      <c r="D31" s="3"/>
      <c r="E31" s="3"/>
      <c r="F31" s="3">
        <v>8200</v>
      </c>
      <c r="G31" s="3"/>
      <c r="H31" s="3"/>
      <c r="I31" s="3"/>
      <c r="J31" s="3"/>
      <c r="K31" s="3">
        <f t="shared" si="2"/>
        <v>8200</v>
      </c>
      <c r="L31" s="3"/>
    </row>
    <row r="32" spans="1:12" x14ac:dyDescent="0.25">
      <c r="A32" s="2" t="s">
        <v>19</v>
      </c>
      <c r="B32" s="2" t="s">
        <v>20</v>
      </c>
      <c r="C32" s="2">
        <f t="shared" ref="C32:L32" si="4">SUM(C33:C34)</f>
        <v>27020</v>
      </c>
      <c r="D32" s="2">
        <f t="shared" si="4"/>
        <v>5590</v>
      </c>
      <c r="E32" s="2">
        <f t="shared" si="4"/>
        <v>9075</v>
      </c>
      <c r="F32" s="2">
        <f t="shared" si="4"/>
        <v>0</v>
      </c>
      <c r="G32" s="2">
        <f t="shared" si="4"/>
        <v>0</v>
      </c>
      <c r="H32" s="2">
        <f t="shared" si="4"/>
        <v>0</v>
      </c>
      <c r="I32" s="2">
        <f t="shared" si="4"/>
        <v>330</v>
      </c>
      <c r="J32" s="2">
        <f t="shared" si="4"/>
        <v>0</v>
      </c>
      <c r="K32" s="2">
        <f t="shared" si="4"/>
        <v>42015</v>
      </c>
      <c r="L32" s="2">
        <f t="shared" si="4"/>
        <v>8</v>
      </c>
    </row>
    <row r="33" spans="1:12" x14ac:dyDescent="0.25">
      <c r="A33" s="3"/>
      <c r="B33" s="4" t="s">
        <v>21</v>
      </c>
      <c r="C33" s="3">
        <v>27020</v>
      </c>
      <c r="D33" s="3">
        <v>5590</v>
      </c>
      <c r="E33" s="3">
        <v>7470</v>
      </c>
      <c r="F33" s="3"/>
      <c r="G33" s="3"/>
      <c r="H33" s="3"/>
      <c r="I33" s="3">
        <v>330</v>
      </c>
      <c r="J33" s="3"/>
      <c r="K33" s="3">
        <f>SUM(C33:J33)</f>
        <v>40410</v>
      </c>
      <c r="L33" s="3">
        <v>8</v>
      </c>
    </row>
    <row r="34" spans="1:12" x14ac:dyDescent="0.25">
      <c r="A34" s="3"/>
      <c r="B34" s="4" t="s">
        <v>22</v>
      </c>
      <c r="C34" s="3"/>
      <c r="D34" s="3"/>
      <c r="E34" s="3">
        <v>1605</v>
      </c>
      <c r="F34" s="3"/>
      <c r="G34" s="3"/>
      <c r="H34" s="3"/>
      <c r="I34" s="3"/>
      <c r="J34" s="3"/>
      <c r="K34" s="3">
        <f>SUM(C34:J34)</f>
        <v>1605</v>
      </c>
      <c r="L34" s="3"/>
    </row>
    <row r="35" spans="1:12" x14ac:dyDescent="0.25">
      <c r="A35" s="2" t="s">
        <v>14</v>
      </c>
      <c r="B35" s="2" t="s">
        <v>15</v>
      </c>
      <c r="C35" s="2">
        <f>SUM(C36:C38)</f>
        <v>40310</v>
      </c>
      <c r="D35" s="2">
        <f t="shared" ref="D35:L35" si="5">SUM(D36:D38)</f>
        <v>9134</v>
      </c>
      <c r="E35" s="2">
        <f t="shared" si="5"/>
        <v>21367</v>
      </c>
      <c r="F35" s="2">
        <f t="shared" si="5"/>
        <v>0</v>
      </c>
      <c r="G35" s="2">
        <f t="shared" si="5"/>
        <v>0</v>
      </c>
      <c r="H35" s="2">
        <f t="shared" si="5"/>
        <v>0</v>
      </c>
      <c r="I35" s="2">
        <f t="shared" si="5"/>
        <v>785</v>
      </c>
      <c r="J35" s="2">
        <f t="shared" si="5"/>
        <v>0</v>
      </c>
      <c r="K35" s="2">
        <f t="shared" si="5"/>
        <v>71596</v>
      </c>
      <c r="L35" s="2">
        <f t="shared" si="5"/>
        <v>15</v>
      </c>
    </row>
    <row r="36" spans="1:12" x14ac:dyDescent="0.25">
      <c r="A36" s="3"/>
      <c r="B36" s="4" t="s">
        <v>16</v>
      </c>
      <c r="C36" s="3">
        <v>28450</v>
      </c>
      <c r="D36" s="3">
        <v>6430</v>
      </c>
      <c r="E36" s="3">
        <v>4370</v>
      </c>
      <c r="F36" s="3"/>
      <c r="G36" s="3"/>
      <c r="H36" s="3"/>
      <c r="I36" s="3">
        <v>160</v>
      </c>
      <c r="J36" s="3"/>
      <c r="K36" s="3">
        <f>SUM(C36:J36)</f>
        <v>39410</v>
      </c>
      <c r="L36" s="3">
        <v>9</v>
      </c>
    </row>
    <row r="37" spans="1:12" x14ac:dyDescent="0.25">
      <c r="A37" s="3"/>
      <c r="B37" s="4" t="s">
        <v>17</v>
      </c>
      <c r="C37" s="3">
        <v>11660</v>
      </c>
      <c r="D37" s="3">
        <v>2660</v>
      </c>
      <c r="E37" s="3">
        <v>16037</v>
      </c>
      <c r="F37" s="3"/>
      <c r="G37" s="3"/>
      <c r="H37" s="3"/>
      <c r="I37" s="3">
        <v>625</v>
      </c>
      <c r="J37" s="3"/>
      <c r="K37" s="3">
        <f>SUM(C37:J37)</f>
        <v>30982</v>
      </c>
      <c r="L37" s="3">
        <v>6</v>
      </c>
    </row>
    <row r="38" spans="1:12" x14ac:dyDescent="0.25">
      <c r="A38" s="3"/>
      <c r="B38" s="3" t="s">
        <v>18</v>
      </c>
      <c r="C38" s="3">
        <v>200</v>
      </c>
      <c r="D38" s="3">
        <v>44</v>
      </c>
      <c r="E38" s="3">
        <v>960</v>
      </c>
      <c r="F38" s="3"/>
      <c r="G38" s="3"/>
      <c r="H38" s="3"/>
      <c r="I38" s="3"/>
      <c r="J38" s="3"/>
      <c r="K38" s="3">
        <f>SUM(C38:J38)</f>
        <v>1204</v>
      </c>
      <c r="L38" s="3"/>
    </row>
  </sheetData>
  <mergeCells count="5">
    <mergeCell ref="B1:E1"/>
    <mergeCell ref="B2:E2"/>
    <mergeCell ref="J3:K3"/>
    <mergeCell ref="B4:L4"/>
    <mergeCell ref="C5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D23" sqref="D23"/>
    </sheetView>
  </sheetViews>
  <sheetFormatPr defaultRowHeight="15" x14ac:dyDescent="0.25"/>
  <cols>
    <col min="1" max="1" width="25" customWidth="1"/>
    <col min="9" max="9" width="12.140625" customWidth="1"/>
  </cols>
  <sheetData>
    <row r="1" spans="1:10" x14ac:dyDescent="0.25">
      <c r="A1" s="1" t="s">
        <v>174</v>
      </c>
    </row>
    <row r="3" spans="1:10" x14ac:dyDescent="0.25">
      <c r="A3" s="36" t="s">
        <v>49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25"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B5" s="7"/>
      <c r="C5" s="8"/>
      <c r="D5" s="8"/>
      <c r="E5" s="8"/>
      <c r="F5" s="8"/>
      <c r="G5" s="8"/>
      <c r="H5" s="30" t="s">
        <v>0</v>
      </c>
      <c r="I5" s="30"/>
      <c r="J5" s="9"/>
    </row>
    <row r="6" spans="1:10" x14ac:dyDescent="0.25">
      <c r="A6" s="10" t="s">
        <v>50</v>
      </c>
      <c r="B6" s="11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15" t="s">
        <v>51</v>
      </c>
      <c r="B9" s="16" t="s">
        <v>52</v>
      </c>
      <c r="C9" s="16"/>
      <c r="D9" s="16"/>
      <c r="E9" s="14"/>
      <c r="F9" s="14"/>
      <c r="G9" s="14"/>
      <c r="H9" s="14">
        <v>785</v>
      </c>
      <c r="I9" s="14"/>
      <c r="J9" s="14"/>
    </row>
    <row r="10" spans="1:10" x14ac:dyDescent="0.25">
      <c r="A10" s="15"/>
      <c r="B10" s="16"/>
      <c r="C10" s="16"/>
      <c r="D10" s="16"/>
      <c r="E10" s="14"/>
      <c r="F10" s="14"/>
      <c r="G10" s="14"/>
      <c r="H10" s="14"/>
      <c r="I10" s="14"/>
      <c r="J10" s="14"/>
    </row>
    <row r="11" spans="1:10" x14ac:dyDescent="0.25">
      <c r="A11" s="17" t="s">
        <v>53</v>
      </c>
      <c r="B11" s="16"/>
      <c r="C11" s="16"/>
      <c r="D11" s="16"/>
      <c r="E11" s="14"/>
      <c r="F11" s="14"/>
      <c r="G11" s="14"/>
      <c r="H11" s="14"/>
      <c r="I11" s="14"/>
      <c r="J11" s="14"/>
    </row>
    <row r="12" spans="1:10" x14ac:dyDescent="0.25">
      <c r="A12" s="15" t="s">
        <v>54</v>
      </c>
      <c r="B12" s="16"/>
      <c r="C12" s="14"/>
      <c r="D12" s="14"/>
      <c r="E12" s="14"/>
      <c r="F12" s="14"/>
      <c r="G12" s="14"/>
      <c r="H12" s="14">
        <v>330</v>
      </c>
      <c r="I12" s="14"/>
      <c r="J12" s="14"/>
    </row>
    <row r="13" spans="1:10" x14ac:dyDescent="0.25">
      <c r="A13" s="15"/>
      <c r="B13" s="16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17" t="s">
        <v>26</v>
      </c>
      <c r="B14" s="18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19" t="s">
        <v>55</v>
      </c>
      <c r="B15" s="14"/>
      <c r="C15" s="14"/>
      <c r="D15" s="14"/>
      <c r="E15" s="14"/>
      <c r="F15" s="14"/>
      <c r="G15" s="14"/>
      <c r="H15" s="14">
        <v>5017</v>
      </c>
      <c r="I15" s="14"/>
      <c r="J15" s="14"/>
    </row>
    <row r="16" spans="1:10" x14ac:dyDescent="0.25">
      <c r="A16" s="19" t="s">
        <v>56</v>
      </c>
      <c r="B16" s="14"/>
      <c r="C16" s="14"/>
      <c r="D16" s="14"/>
      <c r="E16" s="14"/>
      <c r="F16" s="14"/>
      <c r="G16" s="14"/>
      <c r="H16" s="14">
        <v>3500</v>
      </c>
      <c r="I16" s="14"/>
      <c r="J16" s="14"/>
    </row>
    <row r="17" spans="1:10" x14ac:dyDescent="0.25">
      <c r="A17" s="19" t="s">
        <v>57</v>
      </c>
      <c r="B17" s="14"/>
      <c r="C17" s="14"/>
      <c r="D17" s="14"/>
      <c r="E17" s="14"/>
      <c r="F17" s="14"/>
      <c r="G17" s="14"/>
      <c r="H17" s="20">
        <v>26</v>
      </c>
      <c r="I17" s="14"/>
      <c r="J17" s="14"/>
    </row>
    <row r="18" spans="1:10" x14ac:dyDescent="0.25">
      <c r="A18" s="19" t="s">
        <v>58</v>
      </c>
      <c r="B18" s="14" t="s">
        <v>59</v>
      </c>
      <c r="C18" s="14"/>
      <c r="D18" s="14"/>
      <c r="E18" s="14"/>
      <c r="F18" s="14"/>
      <c r="G18" s="14"/>
      <c r="H18" s="20">
        <v>200</v>
      </c>
      <c r="I18" s="14"/>
      <c r="J18" s="14"/>
    </row>
    <row r="19" spans="1:10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25">
      <c r="A20" s="20" t="s">
        <v>6</v>
      </c>
      <c r="B20" s="14"/>
      <c r="C20" s="14"/>
      <c r="D20" s="14"/>
      <c r="E20" s="14"/>
      <c r="F20" s="14"/>
      <c r="G20" s="14"/>
      <c r="H20" s="14">
        <f>SUM(H9:H19)</f>
        <v>9858</v>
      </c>
      <c r="I20" s="14"/>
      <c r="J20" s="14"/>
    </row>
    <row r="21" spans="1:10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A22" s="10" t="s">
        <v>60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10"/>
      <c r="B23" s="14"/>
      <c r="C23" s="14"/>
      <c r="D23" s="14"/>
      <c r="E23" s="14"/>
      <c r="F23" s="14"/>
      <c r="G23" s="14"/>
      <c r="H23" s="14"/>
      <c r="I23" s="14"/>
      <c r="J23" s="14"/>
    </row>
    <row r="24" spans="1:10" x14ac:dyDescent="0.25">
      <c r="A24" s="17" t="s">
        <v>26</v>
      </c>
      <c r="B24" s="16"/>
      <c r="C24" s="14"/>
      <c r="D24" s="14"/>
      <c r="E24" s="14"/>
      <c r="F24" s="14"/>
      <c r="G24" s="14"/>
      <c r="H24" s="14"/>
      <c r="I24" s="14"/>
      <c r="J24" s="14"/>
    </row>
    <row r="25" spans="1:10" x14ac:dyDescent="0.25">
      <c r="A25" s="21" t="s">
        <v>61</v>
      </c>
      <c r="H25" s="20">
        <v>4950</v>
      </c>
    </row>
    <row r="27" spans="1:10" x14ac:dyDescent="0.25">
      <c r="A27" t="s">
        <v>6</v>
      </c>
      <c r="H27">
        <f>SUM(H24:H26)</f>
        <v>4950</v>
      </c>
    </row>
    <row r="29" spans="1:10" x14ac:dyDescent="0.25">
      <c r="A29" s="1" t="s">
        <v>62</v>
      </c>
      <c r="B29" s="1"/>
      <c r="C29" s="1"/>
      <c r="D29" s="1"/>
      <c r="E29" s="1"/>
      <c r="F29" s="1"/>
      <c r="G29" s="1"/>
      <c r="H29" s="1">
        <f>H20+H27</f>
        <v>14808</v>
      </c>
      <c r="I29" s="1"/>
      <c r="J29" s="1"/>
    </row>
  </sheetData>
  <mergeCells count="2">
    <mergeCell ref="A3:J3"/>
    <mergeCell ref="H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2"/>
  <sheetViews>
    <sheetView tabSelected="1" topLeftCell="A535" workbookViewId="0">
      <selection activeCell="A551" sqref="A551:XFD551"/>
    </sheetView>
  </sheetViews>
  <sheetFormatPr defaultRowHeight="15" x14ac:dyDescent="0.25"/>
  <cols>
    <col min="2" max="2" width="33.28515625" customWidth="1"/>
  </cols>
  <sheetData>
    <row r="1" spans="1:5" x14ac:dyDescent="0.25">
      <c r="B1" s="1" t="s">
        <v>173</v>
      </c>
    </row>
    <row r="3" spans="1:5" x14ac:dyDescent="0.25">
      <c r="B3" s="10" t="s">
        <v>103</v>
      </c>
      <c r="C3" s="14"/>
      <c r="D3" s="14"/>
      <c r="E3" s="14">
        <v>51040</v>
      </c>
    </row>
    <row r="4" spans="1:5" x14ac:dyDescent="0.25">
      <c r="B4" s="14"/>
      <c r="C4" s="14"/>
      <c r="D4" s="14"/>
      <c r="E4" s="14"/>
    </row>
    <row r="5" spans="1:5" x14ac:dyDescent="0.25">
      <c r="A5" t="s">
        <v>76</v>
      </c>
      <c r="B5" s="14" t="s">
        <v>104</v>
      </c>
      <c r="C5" s="14"/>
      <c r="D5" s="14"/>
      <c r="E5" s="14">
        <v>200000</v>
      </c>
    </row>
    <row r="6" spans="1:5" x14ac:dyDescent="0.25">
      <c r="A6" t="s">
        <v>78</v>
      </c>
      <c r="B6" s="14" t="s">
        <v>79</v>
      </c>
      <c r="C6" s="14"/>
      <c r="D6" s="14"/>
      <c r="E6" s="14">
        <v>50000</v>
      </c>
    </row>
    <row r="7" spans="1:5" x14ac:dyDescent="0.25">
      <c r="B7" s="14"/>
      <c r="C7" s="14"/>
      <c r="D7" s="14"/>
      <c r="E7" s="14"/>
    </row>
    <row r="8" spans="1:5" x14ac:dyDescent="0.25">
      <c r="A8" s="1"/>
      <c r="B8" s="10" t="s">
        <v>90</v>
      </c>
      <c r="C8" s="10"/>
      <c r="D8" s="10"/>
      <c r="E8" s="10">
        <f>SUM(E5:E7)</f>
        <v>250000</v>
      </c>
    </row>
    <row r="9" spans="1:5" x14ac:dyDescent="0.25">
      <c r="B9" s="14"/>
      <c r="C9" s="14"/>
      <c r="D9" s="14"/>
      <c r="E9" s="14"/>
    </row>
    <row r="10" spans="1:5" x14ac:dyDescent="0.25">
      <c r="B10" s="14"/>
      <c r="C10" s="14"/>
      <c r="D10" s="14"/>
      <c r="E10" s="14"/>
    </row>
    <row r="11" spans="1:5" x14ac:dyDescent="0.25">
      <c r="B11" s="10" t="s">
        <v>105</v>
      </c>
      <c r="C11" s="14"/>
      <c r="D11" s="14"/>
      <c r="E11" s="14">
        <v>45160</v>
      </c>
    </row>
    <row r="12" spans="1:5" x14ac:dyDescent="0.25">
      <c r="B12" s="10"/>
      <c r="C12" s="14"/>
      <c r="D12" s="14"/>
      <c r="E12" s="14"/>
    </row>
    <row r="13" spans="1:5" x14ac:dyDescent="0.25">
      <c r="A13" t="s">
        <v>95</v>
      </c>
      <c r="B13" s="23" t="s">
        <v>106</v>
      </c>
      <c r="C13" s="14"/>
      <c r="D13" s="14"/>
      <c r="E13" s="14">
        <v>4200000</v>
      </c>
    </row>
    <row r="14" spans="1:5" x14ac:dyDescent="0.25">
      <c r="A14" t="s">
        <v>78</v>
      </c>
      <c r="B14" s="23" t="s">
        <v>79</v>
      </c>
      <c r="C14" s="14"/>
      <c r="D14" s="14"/>
      <c r="E14" s="14">
        <v>1130000</v>
      </c>
    </row>
    <row r="15" spans="1:5" x14ac:dyDescent="0.25">
      <c r="B15" s="23"/>
      <c r="C15" s="14"/>
      <c r="D15" s="14"/>
      <c r="E15" s="14"/>
    </row>
    <row r="16" spans="1:5" x14ac:dyDescent="0.25">
      <c r="A16" s="22" t="s">
        <v>107</v>
      </c>
      <c r="B16" s="21" t="s">
        <v>60</v>
      </c>
      <c r="C16" s="14"/>
      <c r="D16" s="14"/>
      <c r="E16" s="20">
        <v>3900000</v>
      </c>
    </row>
    <row r="17" spans="1:5" x14ac:dyDescent="0.25">
      <c r="A17" s="22" t="s">
        <v>108</v>
      </c>
      <c r="B17" s="21" t="s">
        <v>79</v>
      </c>
      <c r="C17" s="14"/>
      <c r="D17" s="14"/>
      <c r="E17" s="20">
        <v>1050000</v>
      </c>
    </row>
    <row r="18" spans="1:5" x14ac:dyDescent="0.25">
      <c r="B18" s="23"/>
      <c r="C18" s="14"/>
      <c r="D18" s="14"/>
      <c r="E18" s="14"/>
    </row>
    <row r="19" spans="1:5" x14ac:dyDescent="0.25">
      <c r="B19" s="23"/>
      <c r="C19" s="14"/>
      <c r="D19" s="14"/>
      <c r="E19" s="14"/>
    </row>
    <row r="20" spans="1:5" x14ac:dyDescent="0.25">
      <c r="A20" s="1"/>
      <c r="B20" s="10" t="s">
        <v>90</v>
      </c>
      <c r="C20" s="10"/>
      <c r="D20" s="10"/>
      <c r="E20" s="10">
        <f>SUM(E13:E17)</f>
        <v>10280000</v>
      </c>
    </row>
    <row r="21" spans="1:5" x14ac:dyDescent="0.25">
      <c r="B21" s="14"/>
      <c r="C21" s="14"/>
      <c r="D21" s="14"/>
      <c r="E21" s="14"/>
    </row>
    <row r="22" spans="1:5" x14ac:dyDescent="0.25">
      <c r="B22" s="14"/>
      <c r="C22" s="14"/>
      <c r="D22" s="14"/>
      <c r="E22" s="14"/>
    </row>
    <row r="23" spans="1:5" x14ac:dyDescent="0.25">
      <c r="B23" s="10" t="s">
        <v>109</v>
      </c>
      <c r="C23" s="14"/>
      <c r="D23" s="14"/>
      <c r="E23" s="14">
        <v>42180</v>
      </c>
    </row>
    <row r="24" spans="1:5" x14ac:dyDescent="0.25">
      <c r="B24" s="14"/>
      <c r="C24" s="14"/>
      <c r="D24" s="14"/>
      <c r="E24" s="14"/>
    </row>
    <row r="25" spans="1:5" x14ac:dyDescent="0.25">
      <c r="A25" t="s">
        <v>76</v>
      </c>
      <c r="B25" s="14" t="s">
        <v>77</v>
      </c>
      <c r="C25" s="14"/>
      <c r="D25" s="14"/>
      <c r="E25" s="14">
        <v>480000</v>
      </c>
    </row>
    <row r="26" spans="1:5" x14ac:dyDescent="0.25">
      <c r="A26" t="s">
        <v>78</v>
      </c>
      <c r="B26" s="14" t="s">
        <v>79</v>
      </c>
      <c r="C26" s="14"/>
      <c r="D26" s="14"/>
      <c r="E26" s="14">
        <v>130000</v>
      </c>
    </row>
    <row r="27" spans="1:5" x14ac:dyDescent="0.25">
      <c r="B27" s="14"/>
      <c r="C27" s="14"/>
      <c r="D27" s="14"/>
      <c r="E27" s="14"/>
    </row>
    <row r="28" spans="1:5" x14ac:dyDescent="0.25">
      <c r="A28" s="1"/>
      <c r="B28" s="10" t="s">
        <v>6</v>
      </c>
      <c r="C28" s="10"/>
      <c r="D28" s="10"/>
      <c r="E28" s="10">
        <f>SUM(E25:E27)</f>
        <v>610000</v>
      </c>
    </row>
    <row r="29" spans="1:5" x14ac:dyDescent="0.25">
      <c r="B29" s="14"/>
      <c r="C29" s="14"/>
      <c r="D29" s="14"/>
      <c r="E29" s="14"/>
    </row>
    <row r="30" spans="1:5" x14ac:dyDescent="0.25">
      <c r="B30" s="14"/>
      <c r="C30" s="14"/>
      <c r="D30" s="14"/>
      <c r="E30" s="14"/>
    </row>
    <row r="31" spans="1:5" x14ac:dyDescent="0.25">
      <c r="B31" s="10" t="s">
        <v>31</v>
      </c>
      <c r="C31" s="14"/>
      <c r="D31" s="14"/>
      <c r="E31" s="14">
        <v>64010</v>
      </c>
    </row>
    <row r="32" spans="1:5" x14ac:dyDescent="0.25">
      <c r="B32" s="14"/>
      <c r="C32" s="14"/>
      <c r="D32" s="14"/>
      <c r="E32" s="14"/>
    </row>
    <row r="33" spans="1:5" x14ac:dyDescent="0.25">
      <c r="A33" t="s">
        <v>93</v>
      </c>
      <c r="B33" s="14" t="s">
        <v>110</v>
      </c>
      <c r="C33" s="14"/>
      <c r="D33" s="14"/>
      <c r="E33" s="14">
        <v>4500000</v>
      </c>
    </row>
    <row r="34" spans="1:5" x14ac:dyDescent="0.25">
      <c r="A34" t="s">
        <v>78</v>
      </c>
      <c r="B34" s="14" t="s">
        <v>79</v>
      </c>
      <c r="C34" s="14"/>
      <c r="D34" s="14"/>
      <c r="E34" s="14">
        <v>1220000</v>
      </c>
    </row>
    <row r="35" spans="1:5" x14ac:dyDescent="0.25">
      <c r="B35" s="14"/>
      <c r="C35" s="14"/>
      <c r="D35" s="14"/>
      <c r="E35" s="14"/>
    </row>
    <row r="36" spans="1:5" x14ac:dyDescent="0.25">
      <c r="A36" s="1"/>
      <c r="B36" s="10" t="s">
        <v>90</v>
      </c>
      <c r="C36" s="10"/>
      <c r="D36" s="10"/>
      <c r="E36" s="10">
        <f>SUM(E33:E35)</f>
        <v>5720000</v>
      </c>
    </row>
    <row r="37" spans="1:5" x14ac:dyDescent="0.25">
      <c r="B37" s="14"/>
      <c r="C37" s="14"/>
      <c r="D37" s="14"/>
      <c r="E37" s="14"/>
    </row>
    <row r="38" spans="1:5" x14ac:dyDescent="0.25">
      <c r="B38" s="14"/>
      <c r="C38" s="14"/>
      <c r="D38" s="14"/>
      <c r="E38" s="14"/>
    </row>
    <row r="39" spans="1:5" x14ac:dyDescent="0.25">
      <c r="B39" s="10" t="s">
        <v>111</v>
      </c>
      <c r="C39" s="14"/>
      <c r="D39" s="14"/>
      <c r="E39" s="14">
        <v>72111</v>
      </c>
    </row>
    <row r="40" spans="1:5" x14ac:dyDescent="0.25">
      <c r="B40" s="14"/>
      <c r="C40" s="14"/>
      <c r="D40" s="14"/>
      <c r="E40" s="14"/>
    </row>
    <row r="41" spans="1:5" x14ac:dyDescent="0.25">
      <c r="A41" t="s">
        <v>76</v>
      </c>
      <c r="B41" s="14" t="s">
        <v>77</v>
      </c>
      <c r="C41" s="14"/>
      <c r="D41" s="14"/>
      <c r="E41" s="14">
        <v>70000</v>
      </c>
    </row>
    <row r="42" spans="1:5" x14ac:dyDescent="0.25">
      <c r="B42" s="14"/>
      <c r="C42" s="14"/>
      <c r="D42" s="14"/>
      <c r="E42" s="14"/>
    </row>
    <row r="43" spans="1:5" x14ac:dyDescent="0.25">
      <c r="A43" s="1"/>
      <c r="B43" s="10" t="s">
        <v>90</v>
      </c>
      <c r="C43" s="10"/>
      <c r="D43" s="10"/>
      <c r="E43" s="10">
        <f>SUM(E41:E42)</f>
        <v>70000</v>
      </c>
    </row>
    <row r="44" spans="1:5" x14ac:dyDescent="0.25">
      <c r="B44" s="14"/>
      <c r="C44" s="14"/>
      <c r="D44" s="14"/>
      <c r="E44" s="14"/>
    </row>
    <row r="45" spans="1:5" x14ac:dyDescent="0.25">
      <c r="B45" s="14"/>
      <c r="C45" s="14"/>
      <c r="D45" s="14"/>
      <c r="E45" s="14"/>
    </row>
    <row r="46" spans="1:5" x14ac:dyDescent="0.25">
      <c r="B46" s="10" t="s">
        <v>33</v>
      </c>
      <c r="C46" s="14"/>
      <c r="D46" s="14"/>
      <c r="E46" s="14">
        <v>72311</v>
      </c>
    </row>
    <row r="47" spans="1:5" x14ac:dyDescent="0.25">
      <c r="B47" s="14"/>
      <c r="C47" s="14"/>
      <c r="D47" s="14"/>
      <c r="E47" s="14"/>
    </row>
    <row r="48" spans="1:5" x14ac:dyDescent="0.25">
      <c r="A48" s="22" t="s">
        <v>72</v>
      </c>
      <c r="B48" s="23" t="s">
        <v>73</v>
      </c>
      <c r="C48" s="23"/>
      <c r="D48" s="14"/>
      <c r="E48" s="14">
        <v>80000</v>
      </c>
    </row>
    <row r="49" spans="1:5" x14ac:dyDescent="0.25">
      <c r="B49" s="14"/>
      <c r="C49" s="14"/>
      <c r="D49" s="14"/>
      <c r="E49" s="14"/>
    </row>
    <row r="50" spans="1:5" x14ac:dyDescent="0.25">
      <c r="A50" t="s">
        <v>93</v>
      </c>
      <c r="B50" s="14" t="s">
        <v>94</v>
      </c>
      <c r="C50" s="14"/>
      <c r="D50" s="14"/>
      <c r="E50" s="14">
        <v>300000</v>
      </c>
    </row>
    <row r="51" spans="1:5" x14ac:dyDescent="0.25">
      <c r="B51" s="14"/>
      <c r="C51" s="14"/>
      <c r="D51" s="14"/>
      <c r="E51" s="14"/>
    </row>
    <row r="52" spans="1:5" x14ac:dyDescent="0.25">
      <c r="B52" s="14"/>
      <c r="C52" s="14"/>
      <c r="D52" s="14"/>
      <c r="E52" s="14"/>
    </row>
    <row r="53" spans="1:5" x14ac:dyDescent="0.25">
      <c r="B53" s="14"/>
      <c r="C53" s="14"/>
      <c r="D53" s="14"/>
      <c r="E53" s="14"/>
    </row>
    <row r="54" spans="1:5" x14ac:dyDescent="0.25">
      <c r="B54" s="14"/>
      <c r="C54" s="14"/>
      <c r="D54" s="14"/>
      <c r="E54" s="14"/>
    </row>
    <row r="55" spans="1:5" x14ac:dyDescent="0.25">
      <c r="A55" t="s">
        <v>76</v>
      </c>
      <c r="B55" s="14" t="s">
        <v>77</v>
      </c>
      <c r="C55" s="14"/>
      <c r="D55" s="14"/>
      <c r="E55" s="14">
        <v>30000</v>
      </c>
    </row>
    <row r="56" spans="1:5" x14ac:dyDescent="0.25">
      <c r="B56" s="14"/>
      <c r="C56" s="14"/>
      <c r="D56" s="14"/>
      <c r="E56" s="14"/>
    </row>
    <row r="57" spans="1:5" x14ac:dyDescent="0.25">
      <c r="A57" t="s">
        <v>78</v>
      </c>
      <c r="B57" s="14" t="s">
        <v>79</v>
      </c>
      <c r="C57" s="14"/>
      <c r="D57" s="14"/>
      <c r="E57" s="14">
        <v>110000</v>
      </c>
    </row>
    <row r="58" spans="1:5" x14ac:dyDescent="0.25">
      <c r="B58" s="14"/>
      <c r="C58" s="14"/>
      <c r="D58" s="14"/>
      <c r="E58" s="14"/>
    </row>
    <row r="59" spans="1:5" x14ac:dyDescent="0.25">
      <c r="A59" s="1"/>
      <c r="B59" s="10" t="s">
        <v>90</v>
      </c>
      <c r="C59" s="10"/>
      <c r="D59" s="10"/>
      <c r="E59" s="10">
        <f>SUM(E48:E58)</f>
        <v>520000</v>
      </c>
    </row>
    <row r="60" spans="1:5" x14ac:dyDescent="0.25">
      <c r="A60" s="1"/>
      <c r="B60" s="10"/>
      <c r="C60" s="10"/>
      <c r="D60" s="10"/>
      <c r="E60" s="10"/>
    </row>
    <row r="61" spans="1:5" x14ac:dyDescent="0.25">
      <c r="B61" s="14"/>
      <c r="C61" s="14"/>
      <c r="D61" s="14"/>
      <c r="E61" s="14"/>
    </row>
    <row r="62" spans="1:5" x14ac:dyDescent="0.25">
      <c r="B62" s="10" t="s">
        <v>34</v>
      </c>
      <c r="C62" s="14"/>
      <c r="D62" s="14"/>
      <c r="E62" s="14">
        <v>107051</v>
      </c>
    </row>
    <row r="63" spans="1:5" x14ac:dyDescent="0.25">
      <c r="B63" s="14"/>
      <c r="C63" s="14"/>
      <c r="D63" s="14"/>
      <c r="E63" s="14"/>
    </row>
    <row r="64" spans="1:5" x14ac:dyDescent="0.25">
      <c r="A64" t="s">
        <v>112</v>
      </c>
      <c r="B64" s="23" t="s">
        <v>113</v>
      </c>
      <c r="C64" s="14"/>
      <c r="D64" s="23"/>
      <c r="E64" s="14">
        <v>2800000</v>
      </c>
    </row>
    <row r="65" spans="1:5" x14ac:dyDescent="0.25">
      <c r="A65" t="s">
        <v>78</v>
      </c>
      <c r="B65" s="14" t="s">
        <v>79</v>
      </c>
      <c r="C65" s="14"/>
      <c r="D65" s="14"/>
      <c r="E65" s="14">
        <v>750000</v>
      </c>
    </row>
    <row r="66" spans="1:5" x14ac:dyDescent="0.25">
      <c r="A66" s="1"/>
      <c r="B66" s="10" t="s">
        <v>90</v>
      </c>
      <c r="C66" s="10"/>
      <c r="D66" s="10"/>
      <c r="E66" s="10">
        <f>SUM(E64:E65)</f>
        <v>3550000</v>
      </c>
    </row>
    <row r="67" spans="1:5" x14ac:dyDescent="0.25">
      <c r="B67" s="14"/>
      <c r="C67" s="14"/>
      <c r="D67" s="14"/>
      <c r="E67" s="14"/>
    </row>
    <row r="68" spans="1:5" x14ac:dyDescent="0.25">
      <c r="B68" s="14"/>
      <c r="C68" s="14"/>
      <c r="D68" s="14"/>
      <c r="E68" s="14"/>
    </row>
    <row r="69" spans="1:5" x14ac:dyDescent="0.25">
      <c r="B69" s="10" t="s">
        <v>35</v>
      </c>
      <c r="C69" s="14"/>
      <c r="D69" s="14"/>
      <c r="E69" s="14">
        <v>82061</v>
      </c>
    </row>
    <row r="70" spans="1:5" x14ac:dyDescent="0.25">
      <c r="B70" s="14"/>
      <c r="C70" s="14"/>
      <c r="D70" s="14"/>
      <c r="E70" s="14"/>
    </row>
    <row r="71" spans="1:5" x14ac:dyDescent="0.25">
      <c r="A71" t="s">
        <v>72</v>
      </c>
      <c r="B71" s="14" t="s">
        <v>73</v>
      </c>
      <c r="C71" s="14"/>
      <c r="D71" s="14"/>
      <c r="E71" s="14">
        <v>20000</v>
      </c>
    </row>
    <row r="72" spans="1:5" x14ac:dyDescent="0.25">
      <c r="B72" s="14"/>
      <c r="C72" s="14"/>
      <c r="D72" s="14"/>
      <c r="E72" s="14"/>
    </row>
    <row r="73" spans="1:5" x14ac:dyDescent="0.25">
      <c r="A73" t="s">
        <v>74</v>
      </c>
      <c r="B73" s="14" t="s">
        <v>75</v>
      </c>
      <c r="C73" s="14"/>
      <c r="D73" s="14"/>
      <c r="E73" s="14">
        <v>20000</v>
      </c>
    </row>
    <row r="74" spans="1:5" x14ac:dyDescent="0.25">
      <c r="B74" s="14"/>
      <c r="C74" s="14"/>
      <c r="D74" s="14"/>
      <c r="E74" s="14"/>
    </row>
    <row r="75" spans="1:5" x14ac:dyDescent="0.25">
      <c r="A75" t="s">
        <v>93</v>
      </c>
      <c r="B75" s="14" t="s">
        <v>94</v>
      </c>
      <c r="C75" s="14"/>
      <c r="D75" s="14"/>
      <c r="E75" s="14">
        <v>200000</v>
      </c>
    </row>
    <row r="76" spans="1:5" x14ac:dyDescent="0.25">
      <c r="B76" s="14"/>
      <c r="C76" s="14"/>
      <c r="D76" s="14"/>
      <c r="E76" s="14"/>
    </row>
    <row r="77" spans="1:5" x14ac:dyDescent="0.25">
      <c r="B77" s="14"/>
      <c r="C77" s="20"/>
      <c r="D77" s="14"/>
      <c r="E77" s="14"/>
    </row>
    <row r="78" spans="1:5" x14ac:dyDescent="0.25">
      <c r="B78" s="14"/>
      <c r="C78" s="20"/>
      <c r="D78" s="14"/>
      <c r="E78" s="14"/>
    </row>
    <row r="79" spans="1:5" x14ac:dyDescent="0.25">
      <c r="B79" s="14"/>
      <c r="C79" s="14"/>
      <c r="D79" s="14"/>
      <c r="E79" s="14"/>
    </row>
    <row r="80" spans="1:5" x14ac:dyDescent="0.25">
      <c r="A80" t="s">
        <v>95</v>
      </c>
      <c r="B80" s="14" t="s">
        <v>106</v>
      </c>
      <c r="C80" s="14"/>
      <c r="D80" s="14"/>
      <c r="E80" s="14">
        <v>30000</v>
      </c>
    </row>
    <row r="81" spans="1:5" x14ac:dyDescent="0.25">
      <c r="A81" t="s">
        <v>76</v>
      </c>
      <c r="B81" s="14" t="s">
        <v>114</v>
      </c>
      <c r="C81" s="14"/>
      <c r="D81" s="14"/>
      <c r="E81" s="14">
        <v>80000</v>
      </c>
    </row>
    <row r="82" spans="1:5" x14ac:dyDescent="0.25">
      <c r="B82" s="14"/>
      <c r="C82" s="14"/>
      <c r="D82" s="14"/>
      <c r="E82" s="14"/>
    </row>
    <row r="83" spans="1:5" x14ac:dyDescent="0.25">
      <c r="A83" t="s">
        <v>78</v>
      </c>
      <c r="B83" s="14" t="s">
        <v>79</v>
      </c>
      <c r="C83" s="14"/>
      <c r="D83" s="14"/>
      <c r="E83" s="14">
        <v>95000</v>
      </c>
    </row>
    <row r="84" spans="1:5" x14ac:dyDescent="0.25">
      <c r="B84" s="14"/>
      <c r="C84" s="14"/>
      <c r="D84" s="14"/>
      <c r="E84" s="14"/>
    </row>
    <row r="85" spans="1:5" x14ac:dyDescent="0.25">
      <c r="A85" s="1"/>
      <c r="B85" s="10" t="s">
        <v>90</v>
      </c>
      <c r="C85" s="10"/>
      <c r="D85" s="10"/>
      <c r="E85" s="10">
        <f>SUM(E71:E84)</f>
        <v>445000</v>
      </c>
    </row>
    <row r="86" spans="1:5" x14ac:dyDescent="0.25">
      <c r="B86" s="14"/>
      <c r="C86" s="14"/>
      <c r="D86" s="14"/>
      <c r="E86" s="14"/>
    </row>
    <row r="87" spans="1:5" x14ac:dyDescent="0.25">
      <c r="B87" s="14"/>
      <c r="C87" s="14"/>
      <c r="D87" s="14"/>
      <c r="E87" s="14"/>
    </row>
    <row r="88" spans="1:5" x14ac:dyDescent="0.25">
      <c r="B88" s="10" t="s">
        <v>115</v>
      </c>
      <c r="C88" s="14"/>
      <c r="D88" s="14"/>
      <c r="E88" s="14">
        <v>13320</v>
      </c>
    </row>
    <row r="89" spans="1:5" x14ac:dyDescent="0.25">
      <c r="B89" s="10"/>
      <c r="C89" s="14"/>
      <c r="D89" s="14"/>
      <c r="E89" s="14"/>
    </row>
    <row r="90" spans="1:5" x14ac:dyDescent="0.25">
      <c r="A90" t="s">
        <v>72</v>
      </c>
      <c r="B90" s="14" t="s">
        <v>73</v>
      </c>
      <c r="C90" s="14"/>
      <c r="D90" s="14"/>
      <c r="E90" s="14">
        <v>50000</v>
      </c>
    </row>
    <row r="91" spans="1:5" x14ac:dyDescent="0.25">
      <c r="B91" s="14"/>
      <c r="C91" s="14"/>
      <c r="D91" s="14"/>
      <c r="E91" s="14"/>
    </row>
    <row r="92" spans="1:5" x14ac:dyDescent="0.25">
      <c r="A92" t="s">
        <v>93</v>
      </c>
      <c r="B92" s="14" t="s">
        <v>94</v>
      </c>
      <c r="C92" s="14"/>
      <c r="D92" s="14"/>
      <c r="E92" s="14">
        <v>150000</v>
      </c>
    </row>
    <row r="93" spans="1:5" x14ac:dyDescent="0.25">
      <c r="B93" s="14"/>
      <c r="C93" s="14"/>
      <c r="D93" s="14"/>
      <c r="E93" s="14"/>
    </row>
    <row r="94" spans="1:5" x14ac:dyDescent="0.25">
      <c r="B94" s="14"/>
      <c r="C94" s="14"/>
      <c r="D94" s="14"/>
      <c r="E94" s="14"/>
    </row>
    <row r="95" spans="1:5" x14ac:dyDescent="0.25">
      <c r="B95" s="14"/>
      <c r="C95" s="14"/>
      <c r="D95" s="14"/>
      <c r="E95" s="14"/>
    </row>
    <row r="96" spans="1:5" x14ac:dyDescent="0.25">
      <c r="A96" t="s">
        <v>76</v>
      </c>
      <c r="B96" s="14" t="s">
        <v>77</v>
      </c>
      <c r="C96" s="14"/>
      <c r="D96" s="14"/>
      <c r="E96" s="14">
        <v>20000</v>
      </c>
    </row>
    <row r="97" spans="1:5" x14ac:dyDescent="0.25">
      <c r="B97" s="14"/>
      <c r="C97" s="14"/>
      <c r="D97" s="14"/>
      <c r="E97" s="14"/>
    </row>
    <row r="98" spans="1:5" x14ac:dyDescent="0.25">
      <c r="A98" t="s">
        <v>78</v>
      </c>
      <c r="B98" s="14" t="s">
        <v>79</v>
      </c>
      <c r="C98" s="14"/>
      <c r="D98" s="14"/>
      <c r="E98" s="14">
        <v>60000</v>
      </c>
    </row>
    <row r="99" spans="1:5" x14ac:dyDescent="0.25">
      <c r="B99" s="14"/>
      <c r="C99" s="14"/>
      <c r="D99" s="14"/>
      <c r="E99" s="14"/>
    </row>
    <row r="100" spans="1:5" x14ac:dyDescent="0.25">
      <c r="A100" s="1"/>
      <c r="B100" s="10" t="s">
        <v>90</v>
      </c>
      <c r="C100" s="10"/>
      <c r="D100" s="10"/>
      <c r="E100" s="10">
        <f>SUM(E90:E99)</f>
        <v>280000</v>
      </c>
    </row>
    <row r="101" spans="1:5" x14ac:dyDescent="0.25">
      <c r="B101" s="14"/>
      <c r="C101" s="14"/>
      <c r="D101" s="14"/>
      <c r="E101" s="14"/>
    </row>
    <row r="102" spans="1:5" x14ac:dyDescent="0.25">
      <c r="B102" s="20"/>
      <c r="C102" s="14"/>
      <c r="D102" s="14"/>
      <c r="E102" s="14"/>
    </row>
    <row r="103" spans="1:5" x14ac:dyDescent="0.25">
      <c r="B103" s="24" t="s">
        <v>116</v>
      </c>
      <c r="C103" s="14"/>
      <c r="D103" s="14"/>
      <c r="E103" s="14">
        <v>81030</v>
      </c>
    </row>
    <row r="104" spans="1:5" x14ac:dyDescent="0.25">
      <c r="B104" s="20"/>
      <c r="C104" s="14"/>
      <c r="D104" s="14"/>
      <c r="E104" s="14"/>
    </row>
    <row r="105" spans="1:5" x14ac:dyDescent="0.25">
      <c r="A105" t="s">
        <v>72</v>
      </c>
      <c r="B105" s="20" t="s">
        <v>73</v>
      </c>
      <c r="C105" s="14"/>
      <c r="D105" s="14"/>
      <c r="E105" s="14">
        <v>15000</v>
      </c>
    </row>
    <row r="106" spans="1:5" x14ac:dyDescent="0.25">
      <c r="B106" s="20"/>
      <c r="C106" s="14"/>
      <c r="D106" s="14"/>
      <c r="E106" s="14"/>
    </row>
    <row r="107" spans="1:5" x14ac:dyDescent="0.25">
      <c r="A107" t="s">
        <v>74</v>
      </c>
      <c r="B107" s="20" t="s">
        <v>75</v>
      </c>
      <c r="C107" s="14"/>
      <c r="D107" s="14"/>
      <c r="E107" s="14">
        <v>50000</v>
      </c>
    </row>
    <row r="108" spans="1:5" x14ac:dyDescent="0.25">
      <c r="B108" s="20"/>
      <c r="C108" s="14"/>
      <c r="D108" s="14"/>
      <c r="E108" s="14"/>
    </row>
    <row r="109" spans="1:5" x14ac:dyDescent="0.25">
      <c r="A109" t="s">
        <v>93</v>
      </c>
      <c r="B109" s="20" t="s">
        <v>94</v>
      </c>
      <c r="C109" s="14"/>
      <c r="D109" s="14"/>
      <c r="E109" s="14">
        <v>330000</v>
      </c>
    </row>
    <row r="110" spans="1:5" x14ac:dyDescent="0.25">
      <c r="B110" s="20"/>
      <c r="C110" s="14"/>
      <c r="D110" s="14"/>
      <c r="E110" s="14"/>
    </row>
    <row r="111" spans="1:5" x14ac:dyDescent="0.25">
      <c r="B111" s="20"/>
      <c r="C111" s="14"/>
      <c r="D111" s="14"/>
      <c r="E111" s="14"/>
    </row>
    <row r="112" spans="1:5" x14ac:dyDescent="0.25">
      <c r="B112" s="20"/>
      <c r="C112" s="20"/>
      <c r="D112" s="14"/>
      <c r="E112" s="20"/>
    </row>
    <row r="113" spans="1:5" x14ac:dyDescent="0.25">
      <c r="B113" s="20"/>
      <c r="C113" s="14"/>
      <c r="D113" s="14"/>
      <c r="E113" s="20"/>
    </row>
    <row r="114" spans="1:5" x14ac:dyDescent="0.25">
      <c r="B114" s="20"/>
      <c r="C114" s="14"/>
      <c r="D114" s="14"/>
      <c r="E114" s="20"/>
    </row>
    <row r="115" spans="1:5" x14ac:dyDescent="0.25">
      <c r="A115" t="s">
        <v>95</v>
      </c>
      <c r="B115" s="20" t="s">
        <v>96</v>
      </c>
      <c r="C115" s="14"/>
      <c r="D115" s="14"/>
      <c r="E115" s="20">
        <v>30000</v>
      </c>
    </row>
    <row r="116" spans="1:5" x14ac:dyDescent="0.25">
      <c r="B116" s="20"/>
      <c r="C116" s="14"/>
      <c r="D116" s="14"/>
      <c r="E116" s="20"/>
    </row>
    <row r="117" spans="1:5" x14ac:dyDescent="0.25">
      <c r="A117" t="s">
        <v>76</v>
      </c>
      <c r="B117" s="20" t="s">
        <v>77</v>
      </c>
      <c r="C117" s="14"/>
      <c r="D117" s="14"/>
      <c r="E117" s="20">
        <v>45000</v>
      </c>
    </row>
    <row r="118" spans="1:5" x14ac:dyDescent="0.25">
      <c r="B118" s="20"/>
      <c r="C118" s="14"/>
      <c r="D118" s="14"/>
      <c r="E118" s="20"/>
    </row>
    <row r="119" spans="1:5" x14ac:dyDescent="0.25">
      <c r="A119" t="s">
        <v>78</v>
      </c>
      <c r="B119" s="20" t="s">
        <v>79</v>
      </c>
      <c r="C119" s="14"/>
      <c r="D119" s="14"/>
      <c r="E119" s="20">
        <v>130000</v>
      </c>
    </row>
    <row r="120" spans="1:5" x14ac:dyDescent="0.25">
      <c r="B120" s="20"/>
      <c r="C120" s="14"/>
      <c r="D120" s="14"/>
      <c r="E120" s="20"/>
    </row>
    <row r="121" spans="1:5" x14ac:dyDescent="0.25">
      <c r="A121" s="1"/>
      <c r="B121" s="24" t="s">
        <v>6</v>
      </c>
      <c r="C121" s="10"/>
      <c r="D121" s="10"/>
      <c r="E121" s="24">
        <f>SUM(E105:E119)</f>
        <v>600000</v>
      </c>
    </row>
    <row r="122" spans="1:5" x14ac:dyDescent="0.25">
      <c r="B122" s="20"/>
      <c r="C122" s="14"/>
      <c r="D122" s="14"/>
      <c r="E122" s="14"/>
    </row>
    <row r="124" spans="1:5" x14ac:dyDescent="0.25">
      <c r="B124" s="1" t="s">
        <v>37</v>
      </c>
      <c r="E124">
        <v>41233</v>
      </c>
    </row>
    <row r="126" spans="1:5" x14ac:dyDescent="0.25">
      <c r="A126" s="1" t="s">
        <v>63</v>
      </c>
      <c r="B126" s="1" t="s">
        <v>117</v>
      </c>
      <c r="C126" s="1"/>
      <c r="D126" s="1"/>
      <c r="E126" s="1">
        <v>825000</v>
      </c>
    </row>
    <row r="127" spans="1:5" x14ac:dyDescent="0.25">
      <c r="B127" t="s">
        <v>118</v>
      </c>
      <c r="C127">
        <v>500000</v>
      </c>
    </row>
    <row r="128" spans="1:5" x14ac:dyDescent="0.25">
      <c r="B128" t="s">
        <v>119</v>
      </c>
      <c r="C128">
        <v>255000</v>
      </c>
    </row>
    <row r="129" spans="1:5" x14ac:dyDescent="0.25">
      <c r="B129" t="s">
        <v>120</v>
      </c>
      <c r="C129">
        <v>70000</v>
      </c>
    </row>
    <row r="131" spans="1:5" x14ac:dyDescent="0.25">
      <c r="A131" s="1" t="s">
        <v>65</v>
      </c>
      <c r="B131" s="1" t="s">
        <v>121</v>
      </c>
      <c r="C131" s="1">
        <f>E126*0.11</f>
        <v>90750</v>
      </c>
      <c r="D131" s="1"/>
      <c r="E131" s="1">
        <v>95000</v>
      </c>
    </row>
    <row r="133" spans="1:5" x14ac:dyDescent="0.25">
      <c r="A133" t="s">
        <v>72</v>
      </c>
      <c r="B133" t="s">
        <v>122</v>
      </c>
      <c r="E133">
        <v>40000</v>
      </c>
    </row>
    <row r="135" spans="1:5" x14ac:dyDescent="0.25">
      <c r="A135" t="s">
        <v>78</v>
      </c>
      <c r="B135" s="22" t="s">
        <v>79</v>
      </c>
      <c r="E135">
        <v>10000</v>
      </c>
    </row>
    <row r="137" spans="1:5" x14ac:dyDescent="0.25">
      <c r="A137" s="1" t="s">
        <v>84</v>
      </c>
      <c r="B137" s="1" t="s">
        <v>123</v>
      </c>
      <c r="C137" s="1"/>
      <c r="D137" s="1"/>
      <c r="E137" s="1">
        <f>SUM(E133:E136)</f>
        <v>50000</v>
      </c>
    </row>
    <row r="140" spans="1:5" x14ac:dyDescent="0.25">
      <c r="A140" s="1"/>
      <c r="B140" s="1" t="s">
        <v>6</v>
      </c>
      <c r="C140" s="1"/>
      <c r="D140" s="1"/>
      <c r="E140" s="1">
        <f>E126+E131+E137</f>
        <v>970000</v>
      </c>
    </row>
    <row r="143" spans="1:5" x14ac:dyDescent="0.25">
      <c r="B143" s="10" t="s">
        <v>124</v>
      </c>
      <c r="C143" s="14"/>
      <c r="D143" s="14"/>
      <c r="E143" s="14"/>
    </row>
    <row r="144" spans="1:5" x14ac:dyDescent="0.25">
      <c r="B144" s="14"/>
      <c r="C144" s="14"/>
      <c r="D144" s="14"/>
      <c r="E144" s="14"/>
    </row>
    <row r="145" spans="1:5" x14ac:dyDescent="0.25">
      <c r="A145" t="s">
        <v>76</v>
      </c>
      <c r="B145" s="14" t="s">
        <v>77</v>
      </c>
      <c r="C145" s="14"/>
      <c r="D145" s="14"/>
      <c r="E145" s="14">
        <v>2400000</v>
      </c>
    </row>
    <row r="146" spans="1:5" x14ac:dyDescent="0.25">
      <c r="B146" s="14"/>
      <c r="C146" s="14"/>
      <c r="D146" s="14"/>
      <c r="E146" s="14"/>
    </row>
    <row r="147" spans="1:5" x14ac:dyDescent="0.25">
      <c r="A147" t="s">
        <v>78</v>
      </c>
      <c r="B147" s="14" t="s">
        <v>79</v>
      </c>
      <c r="C147" s="14"/>
      <c r="D147" s="14"/>
      <c r="E147" s="14">
        <v>600000</v>
      </c>
    </row>
    <row r="148" spans="1:5" x14ac:dyDescent="0.25">
      <c r="B148" s="14"/>
      <c r="C148" s="14"/>
      <c r="D148" s="14"/>
      <c r="E148" s="14"/>
    </row>
    <row r="149" spans="1:5" x14ac:dyDescent="0.25">
      <c r="A149" s="1"/>
      <c r="B149" s="10" t="s">
        <v>90</v>
      </c>
      <c r="C149" s="10"/>
      <c r="D149" s="10"/>
      <c r="E149" s="10">
        <f>SUM(E145:E148)</f>
        <v>3000000</v>
      </c>
    </row>
    <row r="150" spans="1:5" x14ac:dyDescent="0.25">
      <c r="B150" s="14"/>
      <c r="C150" s="14"/>
      <c r="D150" s="14"/>
      <c r="E150" s="14"/>
    </row>
    <row r="153" spans="1:5" x14ac:dyDescent="0.25">
      <c r="B153" s="1" t="s">
        <v>125</v>
      </c>
    </row>
    <row r="155" spans="1:5" x14ac:dyDescent="0.25">
      <c r="B155" t="s">
        <v>126</v>
      </c>
      <c r="E155">
        <v>6500000</v>
      </c>
    </row>
    <row r="157" spans="1:5" x14ac:dyDescent="0.25">
      <c r="B157" t="s">
        <v>127</v>
      </c>
      <c r="E157">
        <v>1300000</v>
      </c>
    </row>
    <row r="159" spans="1:5" x14ac:dyDescent="0.25">
      <c r="A159" s="1" t="s">
        <v>63</v>
      </c>
      <c r="B159" s="1" t="s">
        <v>117</v>
      </c>
      <c r="C159" s="1"/>
      <c r="D159" s="1"/>
      <c r="E159" s="1">
        <v>7800000</v>
      </c>
    </row>
    <row r="161" spans="1:5" x14ac:dyDescent="0.25">
      <c r="A161" s="1" t="s">
        <v>65</v>
      </c>
      <c r="B161" s="1" t="s">
        <v>66</v>
      </c>
      <c r="C161" s="1"/>
      <c r="D161" s="1"/>
      <c r="E161" s="1">
        <v>1450000</v>
      </c>
    </row>
    <row r="163" spans="1:5" x14ac:dyDescent="0.25">
      <c r="B163" s="1" t="s">
        <v>90</v>
      </c>
      <c r="C163" s="1"/>
      <c r="D163" s="1"/>
      <c r="E163" s="1">
        <f>SUM(E159:E162)</f>
        <v>9250000</v>
      </c>
    </row>
    <row r="166" spans="1:5" x14ac:dyDescent="0.25">
      <c r="B166" s="10" t="s">
        <v>44</v>
      </c>
      <c r="C166" s="14"/>
      <c r="D166" s="14"/>
      <c r="E166" s="14">
        <v>66020</v>
      </c>
    </row>
    <row r="167" spans="1:5" x14ac:dyDescent="0.25">
      <c r="B167" s="10"/>
      <c r="C167" s="14"/>
      <c r="D167" s="14"/>
      <c r="E167" s="14"/>
    </row>
    <row r="168" spans="1:5" x14ac:dyDescent="0.25">
      <c r="A168" s="22" t="s">
        <v>63</v>
      </c>
      <c r="B168" s="23" t="s">
        <v>64</v>
      </c>
      <c r="C168" s="14"/>
      <c r="D168" s="14"/>
      <c r="E168" s="23">
        <v>300000</v>
      </c>
    </row>
    <row r="169" spans="1:5" x14ac:dyDescent="0.25">
      <c r="B169" s="10"/>
      <c r="C169" s="14"/>
      <c r="D169" s="14"/>
      <c r="E169" s="14"/>
    </row>
    <row r="170" spans="1:5" x14ac:dyDescent="0.25">
      <c r="A170" t="s">
        <v>65</v>
      </c>
      <c r="B170" s="23" t="s">
        <v>66</v>
      </c>
      <c r="C170" s="14"/>
      <c r="D170" s="14"/>
      <c r="E170" s="14">
        <v>200000</v>
      </c>
    </row>
    <row r="171" spans="1:5" x14ac:dyDescent="0.25">
      <c r="B171" s="21" t="s">
        <v>67</v>
      </c>
      <c r="C171" s="14"/>
      <c r="D171" s="14"/>
      <c r="E171" s="14"/>
    </row>
    <row r="172" spans="1:5" x14ac:dyDescent="0.25">
      <c r="B172" s="14"/>
      <c r="C172" s="14"/>
      <c r="D172" s="14"/>
      <c r="E172" s="14"/>
    </row>
    <row r="173" spans="1:5" x14ac:dyDescent="0.25">
      <c r="A173" t="s">
        <v>68</v>
      </c>
      <c r="B173" s="14" t="s">
        <v>69</v>
      </c>
      <c r="C173" s="14"/>
      <c r="D173" s="14"/>
      <c r="E173" s="14">
        <v>2000000</v>
      </c>
    </row>
    <row r="174" spans="1:5" x14ac:dyDescent="0.25">
      <c r="A174" t="s">
        <v>70</v>
      </c>
      <c r="B174" s="14" t="s">
        <v>71</v>
      </c>
      <c r="C174" s="14"/>
      <c r="D174" s="14"/>
      <c r="E174" s="14">
        <v>2000000</v>
      </c>
    </row>
    <row r="175" spans="1:5" x14ac:dyDescent="0.25">
      <c r="B175" s="14"/>
      <c r="C175" s="14"/>
      <c r="D175" s="14"/>
      <c r="E175" s="14"/>
    </row>
    <row r="176" spans="1:5" x14ac:dyDescent="0.25">
      <c r="A176" t="s">
        <v>72</v>
      </c>
      <c r="B176" s="20" t="s">
        <v>73</v>
      </c>
      <c r="C176" s="14"/>
      <c r="D176" s="14"/>
      <c r="E176" s="14">
        <v>250000</v>
      </c>
    </row>
    <row r="177" spans="1:5" x14ac:dyDescent="0.25">
      <c r="B177" s="14"/>
      <c r="C177" s="14"/>
      <c r="D177" s="14"/>
      <c r="E177" s="14"/>
    </row>
    <row r="178" spans="1:5" x14ac:dyDescent="0.25">
      <c r="A178" t="s">
        <v>74</v>
      </c>
      <c r="B178" s="14" t="s">
        <v>75</v>
      </c>
      <c r="C178" s="14"/>
      <c r="D178" s="14"/>
      <c r="E178" s="14">
        <v>100000</v>
      </c>
    </row>
    <row r="179" spans="1:5" x14ac:dyDescent="0.25">
      <c r="B179" s="14"/>
      <c r="C179" s="14"/>
      <c r="D179" s="14"/>
      <c r="E179" s="14"/>
    </row>
    <row r="180" spans="1:5" x14ac:dyDescent="0.25">
      <c r="A180" t="s">
        <v>76</v>
      </c>
      <c r="B180" s="14" t="s">
        <v>77</v>
      </c>
      <c r="C180" s="14"/>
      <c r="D180" s="14"/>
      <c r="E180" s="14">
        <v>8400000</v>
      </c>
    </row>
    <row r="181" spans="1:5" x14ac:dyDescent="0.25">
      <c r="B181" s="14"/>
      <c r="C181" s="14"/>
      <c r="D181" s="14"/>
      <c r="E181" s="14"/>
    </row>
    <row r="182" spans="1:5" x14ac:dyDescent="0.25">
      <c r="B182" s="14"/>
      <c r="C182" s="23"/>
      <c r="D182" s="14"/>
      <c r="E182" s="14"/>
    </row>
    <row r="183" spans="1:5" x14ac:dyDescent="0.25">
      <c r="B183" s="14"/>
      <c r="C183" s="14"/>
      <c r="D183" s="14"/>
      <c r="E183" s="14"/>
    </row>
    <row r="184" spans="1:5" x14ac:dyDescent="0.25">
      <c r="A184" t="s">
        <v>78</v>
      </c>
      <c r="B184" s="14" t="s">
        <v>79</v>
      </c>
      <c r="C184" s="14"/>
      <c r="D184" s="14"/>
      <c r="E184" s="14">
        <v>2000000</v>
      </c>
    </row>
    <row r="185" spans="1:5" x14ac:dyDescent="0.25">
      <c r="B185" s="14"/>
      <c r="C185" s="14"/>
      <c r="D185" s="14"/>
      <c r="E185" s="14"/>
    </row>
    <row r="186" spans="1:5" x14ac:dyDescent="0.25">
      <c r="B186" s="14"/>
      <c r="C186" s="14"/>
      <c r="D186" s="14"/>
      <c r="E186" s="14"/>
    </row>
    <row r="187" spans="1:5" x14ac:dyDescent="0.25">
      <c r="A187" t="s">
        <v>80</v>
      </c>
      <c r="B187" s="14" t="s">
        <v>81</v>
      </c>
      <c r="C187" s="14"/>
      <c r="D187" s="14"/>
      <c r="E187" s="14">
        <v>620000</v>
      </c>
    </row>
    <row r="188" spans="1:5" x14ac:dyDescent="0.25">
      <c r="A188" t="s">
        <v>82</v>
      </c>
      <c r="B188" s="14" t="s">
        <v>83</v>
      </c>
      <c r="C188" s="14"/>
      <c r="D188" s="14"/>
      <c r="E188" s="14">
        <v>300000</v>
      </c>
    </row>
    <row r="189" spans="1:5" x14ac:dyDescent="0.25">
      <c r="B189" s="14"/>
      <c r="C189" s="14"/>
      <c r="D189" s="14"/>
      <c r="E189" s="14"/>
    </row>
    <row r="190" spans="1:5" x14ac:dyDescent="0.25">
      <c r="A190" s="1" t="s">
        <v>84</v>
      </c>
      <c r="B190" s="10" t="s">
        <v>85</v>
      </c>
      <c r="C190" s="10"/>
      <c r="D190" s="10"/>
      <c r="E190" s="10">
        <f>SUM(E176:E189)</f>
        <v>11670000</v>
      </c>
    </row>
    <row r="191" spans="1:5" x14ac:dyDescent="0.25">
      <c r="A191" s="1"/>
      <c r="B191" s="10"/>
      <c r="C191" s="10"/>
      <c r="D191" s="10"/>
      <c r="E191" s="10"/>
    </row>
    <row r="192" spans="1:5" x14ac:dyDescent="0.25">
      <c r="A192" s="22" t="s">
        <v>86</v>
      </c>
      <c r="B192" s="23" t="s">
        <v>56</v>
      </c>
      <c r="C192" s="23"/>
      <c r="D192" s="23"/>
      <c r="E192" s="23">
        <v>3500000</v>
      </c>
    </row>
    <row r="193" spans="1:5" x14ac:dyDescent="0.25">
      <c r="A193" s="22" t="s">
        <v>87</v>
      </c>
      <c r="B193" s="23" t="s">
        <v>55</v>
      </c>
      <c r="C193" s="23"/>
      <c r="D193" s="23"/>
      <c r="E193" s="23">
        <v>3950000</v>
      </c>
    </row>
    <row r="194" spans="1:5" x14ac:dyDescent="0.25">
      <c r="A194" s="22" t="s">
        <v>88</v>
      </c>
      <c r="B194" s="23" t="s">
        <v>79</v>
      </c>
      <c r="C194" s="23"/>
      <c r="D194" s="23"/>
      <c r="E194" s="23">
        <v>1067000</v>
      </c>
    </row>
    <row r="195" spans="1:5" x14ac:dyDescent="0.25">
      <c r="A195" s="1"/>
      <c r="B195" s="10"/>
      <c r="C195" s="10"/>
      <c r="D195" s="10"/>
      <c r="E195" s="10"/>
    </row>
    <row r="196" spans="1:5" x14ac:dyDescent="0.25">
      <c r="A196" s="1" t="s">
        <v>89</v>
      </c>
      <c r="B196" s="10" t="s">
        <v>90</v>
      </c>
      <c r="C196" s="10"/>
      <c r="D196" s="10"/>
      <c r="E196" s="10">
        <f>SUM(E192:E195)</f>
        <v>8517000</v>
      </c>
    </row>
    <row r="197" spans="1:5" x14ac:dyDescent="0.25">
      <c r="A197" s="1"/>
      <c r="B197" s="23"/>
      <c r="C197" s="10"/>
      <c r="D197" s="10"/>
      <c r="E197" s="23"/>
    </row>
    <row r="198" spans="1:5" x14ac:dyDescent="0.25">
      <c r="B198" s="14"/>
      <c r="C198" s="14"/>
      <c r="D198" s="14"/>
      <c r="E198" s="14"/>
    </row>
    <row r="199" spans="1:5" x14ac:dyDescent="0.25">
      <c r="A199" s="1"/>
      <c r="B199" s="10" t="s">
        <v>6</v>
      </c>
      <c r="C199" s="10"/>
      <c r="D199" s="10"/>
      <c r="E199" s="10">
        <f>E190+E168+E170+E173+E174+E196</f>
        <v>24687000</v>
      </c>
    </row>
    <row r="200" spans="1:5" x14ac:dyDescent="0.25">
      <c r="B200" s="14"/>
      <c r="C200" s="14"/>
      <c r="D200" s="14"/>
      <c r="E200" s="14"/>
    </row>
    <row r="201" spans="1:5" x14ac:dyDescent="0.25">
      <c r="B201" s="14"/>
      <c r="C201" s="14"/>
      <c r="D201" s="14"/>
      <c r="E201" s="14"/>
    </row>
    <row r="202" spans="1:5" x14ac:dyDescent="0.25">
      <c r="B202" s="14"/>
      <c r="C202" s="14"/>
      <c r="D202" s="14"/>
      <c r="E202" s="14"/>
    </row>
    <row r="203" spans="1:5" x14ac:dyDescent="0.25">
      <c r="B203" s="10" t="s">
        <v>91</v>
      </c>
      <c r="C203" s="14"/>
      <c r="D203" s="14"/>
      <c r="E203" s="14"/>
    </row>
    <row r="204" spans="1:5" x14ac:dyDescent="0.25">
      <c r="B204" s="14" t="s">
        <v>92</v>
      </c>
      <c r="C204" s="14"/>
      <c r="D204" s="14"/>
      <c r="E204" s="14"/>
    </row>
    <row r="205" spans="1:5" x14ac:dyDescent="0.25">
      <c r="B205" s="14"/>
      <c r="C205" s="14"/>
      <c r="D205" s="14"/>
      <c r="E205" s="14"/>
    </row>
    <row r="206" spans="1:5" x14ac:dyDescent="0.25">
      <c r="A206" t="s">
        <v>72</v>
      </c>
      <c r="B206" s="14" t="s">
        <v>73</v>
      </c>
      <c r="C206" s="14"/>
      <c r="D206" s="14"/>
      <c r="E206" s="14">
        <v>30000</v>
      </c>
    </row>
    <row r="207" spans="1:5" x14ac:dyDescent="0.25">
      <c r="B207" s="14"/>
      <c r="C207" s="14"/>
      <c r="D207" s="14"/>
      <c r="E207" s="14"/>
    </row>
    <row r="208" spans="1:5" x14ac:dyDescent="0.25">
      <c r="A208" t="s">
        <v>93</v>
      </c>
      <c r="B208" s="20" t="s">
        <v>94</v>
      </c>
      <c r="C208" s="14"/>
      <c r="D208" s="14"/>
      <c r="E208" s="14">
        <v>400000</v>
      </c>
    </row>
    <row r="209" spans="1:5" x14ac:dyDescent="0.25">
      <c r="B209" s="20"/>
      <c r="C209" s="14"/>
      <c r="D209" s="14"/>
      <c r="E209" s="14"/>
    </row>
    <row r="210" spans="1:5" x14ac:dyDescent="0.25">
      <c r="B210" s="20"/>
      <c r="C210" s="14"/>
      <c r="D210" s="14"/>
      <c r="E210" s="14"/>
    </row>
    <row r="211" spans="1:5" x14ac:dyDescent="0.25">
      <c r="B211" s="20"/>
      <c r="C211" s="14"/>
      <c r="D211" s="14"/>
      <c r="E211" s="14"/>
    </row>
    <row r="212" spans="1:5" x14ac:dyDescent="0.25">
      <c r="B212" s="14"/>
      <c r="C212" s="14"/>
      <c r="D212" s="14"/>
      <c r="E212" s="14"/>
    </row>
    <row r="213" spans="1:5" x14ac:dyDescent="0.25">
      <c r="A213" t="s">
        <v>95</v>
      </c>
      <c r="B213" s="20" t="s">
        <v>96</v>
      </c>
      <c r="C213" s="14"/>
      <c r="D213" s="14"/>
      <c r="E213" s="14">
        <v>30000</v>
      </c>
    </row>
    <row r="214" spans="1:5" x14ac:dyDescent="0.25">
      <c r="B214" s="14"/>
      <c r="C214" s="14"/>
      <c r="D214" s="14"/>
      <c r="E214" s="14"/>
    </row>
    <row r="215" spans="1:5" x14ac:dyDescent="0.25">
      <c r="A215" t="s">
        <v>78</v>
      </c>
      <c r="B215" s="20" t="s">
        <v>79</v>
      </c>
      <c r="C215" s="14"/>
      <c r="D215" s="14"/>
      <c r="E215" s="14">
        <v>120000</v>
      </c>
    </row>
    <row r="216" spans="1:5" x14ac:dyDescent="0.25">
      <c r="B216" s="20"/>
      <c r="C216" s="14"/>
      <c r="D216" s="14"/>
      <c r="E216" s="14"/>
    </row>
    <row r="217" spans="1:5" x14ac:dyDescent="0.25">
      <c r="A217" s="1" t="s">
        <v>84</v>
      </c>
      <c r="B217" s="24" t="s">
        <v>97</v>
      </c>
      <c r="C217" s="10"/>
      <c r="D217" s="10"/>
      <c r="E217" s="10">
        <f>SUM(E206:E216)</f>
        <v>580000</v>
      </c>
    </row>
    <row r="218" spans="1:5" x14ac:dyDescent="0.25">
      <c r="B218" s="20"/>
      <c r="C218" s="14"/>
      <c r="D218" s="14"/>
      <c r="E218" s="14"/>
    </row>
    <row r="219" spans="1:5" x14ac:dyDescent="0.25">
      <c r="B219" s="20"/>
      <c r="C219" s="14"/>
      <c r="D219" s="14"/>
      <c r="E219" s="14"/>
    </row>
    <row r="220" spans="1:5" x14ac:dyDescent="0.25">
      <c r="A220" s="1"/>
      <c r="B220" s="24" t="s">
        <v>90</v>
      </c>
      <c r="C220" s="10"/>
      <c r="D220" s="10"/>
      <c r="E220" s="10">
        <f>SUM(E217,E219)</f>
        <v>580000</v>
      </c>
    </row>
    <row r="223" spans="1:5" x14ac:dyDescent="0.25">
      <c r="B223" s="10" t="s">
        <v>98</v>
      </c>
      <c r="C223" s="14"/>
      <c r="D223" s="14"/>
      <c r="E223" s="14"/>
    </row>
    <row r="224" spans="1:5" x14ac:dyDescent="0.25">
      <c r="B224" s="14" t="s">
        <v>99</v>
      </c>
      <c r="C224" s="14"/>
      <c r="D224" s="14"/>
      <c r="E224" s="14"/>
    </row>
    <row r="225" spans="1:5" x14ac:dyDescent="0.25">
      <c r="B225" s="14"/>
      <c r="C225" s="14"/>
      <c r="D225" s="14"/>
      <c r="E225" s="14"/>
    </row>
    <row r="226" spans="1:5" x14ac:dyDescent="0.25">
      <c r="A226" t="s">
        <v>72</v>
      </c>
      <c r="B226" s="20" t="s">
        <v>73</v>
      </c>
      <c r="C226" s="14"/>
      <c r="D226" s="14"/>
      <c r="E226" s="14">
        <v>155000</v>
      </c>
    </row>
    <row r="227" spans="1:5" x14ac:dyDescent="0.25">
      <c r="B227" s="20"/>
      <c r="C227" s="14"/>
      <c r="D227" s="14"/>
      <c r="E227" s="14"/>
    </row>
    <row r="228" spans="1:5" x14ac:dyDescent="0.25">
      <c r="B228" s="14"/>
      <c r="C228" s="14"/>
      <c r="D228" s="14"/>
      <c r="E228" s="14"/>
    </row>
    <row r="229" spans="1:5" x14ac:dyDescent="0.25">
      <c r="A229" t="s">
        <v>93</v>
      </c>
      <c r="B229" s="14" t="s">
        <v>94</v>
      </c>
      <c r="C229" s="14"/>
      <c r="D229" s="14"/>
      <c r="E229" s="14">
        <v>700000</v>
      </c>
    </row>
    <row r="230" spans="1:5" x14ac:dyDescent="0.25">
      <c r="B230" s="14"/>
      <c r="C230" s="14"/>
      <c r="D230" s="14"/>
      <c r="E230" s="14"/>
    </row>
    <row r="231" spans="1:5" x14ac:dyDescent="0.25">
      <c r="B231" s="14"/>
      <c r="C231" s="14"/>
      <c r="D231" s="14"/>
      <c r="E231" s="14"/>
    </row>
    <row r="232" spans="1:5" x14ac:dyDescent="0.25">
      <c r="B232" s="14"/>
      <c r="C232" s="20"/>
      <c r="D232" s="14"/>
      <c r="E232" s="14"/>
    </row>
    <row r="233" spans="1:5" x14ac:dyDescent="0.25">
      <c r="B233" s="14"/>
      <c r="C233" s="14"/>
      <c r="D233" s="14"/>
      <c r="E233" s="14"/>
    </row>
    <row r="234" spans="1:5" x14ac:dyDescent="0.25">
      <c r="B234" s="14"/>
      <c r="C234" s="14"/>
      <c r="D234" s="14"/>
      <c r="E234" s="14"/>
    </row>
    <row r="235" spans="1:5" x14ac:dyDescent="0.25">
      <c r="A235" t="s">
        <v>95</v>
      </c>
      <c r="B235" s="20" t="s">
        <v>96</v>
      </c>
      <c r="C235" s="14"/>
      <c r="D235" s="14"/>
      <c r="E235" s="20">
        <v>30000</v>
      </c>
    </row>
    <row r="236" spans="1:5" x14ac:dyDescent="0.25">
      <c r="B236" s="20"/>
      <c r="C236" s="14"/>
      <c r="D236" s="14"/>
      <c r="E236" s="20"/>
    </row>
    <row r="237" spans="1:5" x14ac:dyDescent="0.25">
      <c r="A237" t="s">
        <v>76</v>
      </c>
      <c r="B237" s="20" t="s">
        <v>100</v>
      </c>
      <c r="C237" s="14"/>
      <c r="D237" s="14"/>
      <c r="E237" s="20">
        <v>35000</v>
      </c>
    </row>
    <row r="238" spans="1:5" x14ac:dyDescent="0.25">
      <c r="B238" s="14"/>
      <c r="C238" s="14"/>
      <c r="D238" s="14"/>
      <c r="E238" s="14"/>
    </row>
    <row r="239" spans="1:5" x14ac:dyDescent="0.25">
      <c r="A239" t="s">
        <v>78</v>
      </c>
      <c r="B239" s="14" t="s">
        <v>79</v>
      </c>
      <c r="C239" s="14"/>
      <c r="D239" s="14"/>
      <c r="E239" s="14">
        <v>250000</v>
      </c>
    </row>
    <row r="240" spans="1:5" x14ac:dyDescent="0.25">
      <c r="B240" s="14"/>
      <c r="C240" s="14"/>
      <c r="D240" s="14"/>
      <c r="E240" s="14"/>
    </row>
    <row r="241" spans="1:5" x14ac:dyDescent="0.25">
      <c r="A241" s="1"/>
      <c r="B241" s="10" t="s">
        <v>90</v>
      </c>
      <c r="C241" s="10"/>
      <c r="D241" s="10"/>
      <c r="E241" s="10">
        <f>SUM(E226:E240)</f>
        <v>1170000</v>
      </c>
    </row>
    <row r="242" spans="1:5" x14ac:dyDescent="0.25">
      <c r="A242" s="1"/>
      <c r="B242" s="10"/>
      <c r="C242" s="10"/>
      <c r="D242" s="10"/>
      <c r="E242" s="10"/>
    </row>
    <row r="243" spans="1:5" x14ac:dyDescent="0.25">
      <c r="B243" s="14"/>
      <c r="C243" s="14"/>
      <c r="D243" s="14"/>
      <c r="E243" s="14"/>
    </row>
    <row r="244" spans="1:5" x14ac:dyDescent="0.25">
      <c r="B244" s="10" t="s">
        <v>47</v>
      </c>
      <c r="C244" s="14"/>
      <c r="D244" s="14"/>
      <c r="E244" s="14"/>
    </row>
    <row r="245" spans="1:5" x14ac:dyDescent="0.25">
      <c r="B245" s="14"/>
      <c r="C245" s="14"/>
      <c r="D245" s="14"/>
      <c r="E245" s="14"/>
    </row>
    <row r="246" spans="1:5" x14ac:dyDescent="0.25">
      <c r="A246" t="s">
        <v>93</v>
      </c>
      <c r="B246" s="14" t="s">
        <v>94</v>
      </c>
      <c r="C246" s="14"/>
      <c r="D246" s="14"/>
      <c r="E246" s="14">
        <v>5020000</v>
      </c>
    </row>
    <row r="247" spans="1:5" x14ac:dyDescent="0.25">
      <c r="B247" s="14"/>
      <c r="C247" s="14"/>
      <c r="D247" s="14"/>
      <c r="E247" s="14"/>
    </row>
    <row r="248" spans="1:5" x14ac:dyDescent="0.25">
      <c r="B248" s="14"/>
      <c r="C248" s="14"/>
      <c r="D248" s="14"/>
      <c r="E248" s="14"/>
    </row>
    <row r="249" spans="1:5" x14ac:dyDescent="0.25">
      <c r="B249" s="14"/>
      <c r="C249" s="14"/>
      <c r="D249" s="14"/>
      <c r="E249" s="14"/>
    </row>
    <row r="250" spans="1:5" x14ac:dyDescent="0.25">
      <c r="A250" t="s">
        <v>78</v>
      </c>
      <c r="B250" s="14" t="s">
        <v>79</v>
      </c>
      <c r="C250" s="14"/>
      <c r="D250" s="14"/>
      <c r="E250" s="14">
        <v>1350000</v>
      </c>
    </row>
    <row r="251" spans="1:5" x14ac:dyDescent="0.25">
      <c r="B251" s="14"/>
      <c r="C251" s="14"/>
      <c r="D251" s="14"/>
      <c r="E251" s="14"/>
    </row>
    <row r="252" spans="1:5" x14ac:dyDescent="0.25">
      <c r="A252" s="1"/>
      <c r="B252" s="10" t="s">
        <v>90</v>
      </c>
      <c r="C252" s="10"/>
      <c r="D252" s="10"/>
      <c r="E252" s="10">
        <f>SUM(E246:E251)</f>
        <v>6370000</v>
      </c>
    </row>
    <row r="253" spans="1:5" x14ac:dyDescent="0.25">
      <c r="B253" s="14"/>
      <c r="C253" s="14"/>
      <c r="D253" s="14"/>
      <c r="E253" s="14"/>
    </row>
    <row r="254" spans="1:5" x14ac:dyDescent="0.25">
      <c r="B254" s="14"/>
      <c r="C254" s="14"/>
      <c r="D254" s="14"/>
      <c r="E254" s="14"/>
    </row>
    <row r="255" spans="1:5" x14ac:dyDescent="0.25">
      <c r="A255" s="1"/>
      <c r="B255" s="10" t="s">
        <v>48</v>
      </c>
      <c r="C255" s="10"/>
      <c r="D255" s="10"/>
      <c r="E255" s="10"/>
    </row>
    <row r="256" spans="1:5" x14ac:dyDescent="0.25">
      <c r="A256" s="1"/>
      <c r="B256" s="10"/>
      <c r="C256" s="10"/>
      <c r="D256" s="10"/>
      <c r="E256" s="10"/>
    </row>
    <row r="257" spans="1:5" x14ac:dyDescent="0.25">
      <c r="A257" s="22" t="s">
        <v>101</v>
      </c>
      <c r="B257" s="23" t="s">
        <v>102</v>
      </c>
      <c r="C257" s="23"/>
      <c r="D257" s="23"/>
      <c r="E257" s="23">
        <v>8200000</v>
      </c>
    </row>
    <row r="258" spans="1:5" x14ac:dyDescent="0.25">
      <c r="A258" s="1"/>
      <c r="B258" s="10"/>
      <c r="C258" s="10"/>
      <c r="D258" s="10"/>
      <c r="E258" s="10"/>
    </row>
    <row r="259" spans="1:5" x14ac:dyDescent="0.25">
      <c r="B259" s="14"/>
      <c r="C259" s="14"/>
      <c r="D259" s="14"/>
      <c r="E259" s="14"/>
    </row>
    <row r="261" spans="1:5" x14ac:dyDescent="0.25">
      <c r="B261" s="1" t="s">
        <v>39</v>
      </c>
      <c r="E261">
        <v>74031</v>
      </c>
    </row>
    <row r="262" spans="1:5" x14ac:dyDescent="0.25">
      <c r="B262" s="1"/>
    </row>
    <row r="263" spans="1:5" x14ac:dyDescent="0.25">
      <c r="B263" s="22" t="s">
        <v>126</v>
      </c>
      <c r="E263">
        <v>2780000</v>
      </c>
    </row>
    <row r="264" spans="1:5" x14ac:dyDescent="0.25">
      <c r="B264" s="1"/>
    </row>
    <row r="265" spans="1:5" x14ac:dyDescent="0.25">
      <c r="B265" s="22" t="s">
        <v>127</v>
      </c>
      <c r="E265">
        <v>380000</v>
      </c>
    </row>
    <row r="266" spans="1:5" x14ac:dyDescent="0.25">
      <c r="B266" s="22"/>
    </row>
    <row r="267" spans="1:5" x14ac:dyDescent="0.25">
      <c r="B267" s="22" t="s">
        <v>128</v>
      </c>
      <c r="E267">
        <v>120000</v>
      </c>
    </row>
    <row r="269" spans="1:5" x14ac:dyDescent="0.25">
      <c r="A269" s="1" t="s">
        <v>63</v>
      </c>
      <c r="B269" s="1" t="s">
        <v>64</v>
      </c>
      <c r="C269" s="1"/>
      <c r="D269" s="1"/>
      <c r="E269" s="1">
        <f>SUM(E263:E268)</f>
        <v>3280000</v>
      </c>
    </row>
    <row r="271" spans="1:5" x14ac:dyDescent="0.25">
      <c r="A271" s="1" t="s">
        <v>65</v>
      </c>
      <c r="B271" s="1" t="s">
        <v>129</v>
      </c>
      <c r="C271" s="1"/>
      <c r="D271" s="1"/>
      <c r="E271" s="1">
        <v>670000</v>
      </c>
    </row>
    <row r="273" spans="1:5" x14ac:dyDescent="0.25">
      <c r="A273" t="s">
        <v>130</v>
      </c>
      <c r="B273" s="14" t="s">
        <v>131</v>
      </c>
      <c r="C273" s="14"/>
      <c r="D273" s="14"/>
      <c r="E273" s="14">
        <v>25000</v>
      </c>
    </row>
    <row r="274" spans="1:5" x14ac:dyDescent="0.25">
      <c r="B274" s="14"/>
      <c r="C274" s="14"/>
      <c r="D274" s="14"/>
      <c r="E274" s="14"/>
    </row>
    <row r="275" spans="1:5" x14ac:dyDescent="0.25">
      <c r="B275" s="14"/>
      <c r="C275" s="14"/>
      <c r="D275" s="14"/>
      <c r="E275" s="14"/>
    </row>
    <row r="276" spans="1:5" x14ac:dyDescent="0.25">
      <c r="A276" t="s">
        <v>72</v>
      </c>
      <c r="B276" s="14" t="s">
        <v>73</v>
      </c>
      <c r="C276" s="14"/>
      <c r="D276" s="14"/>
      <c r="E276" s="14">
        <v>67000</v>
      </c>
    </row>
    <row r="277" spans="1:5" x14ac:dyDescent="0.25">
      <c r="B277" s="14"/>
      <c r="C277" s="14"/>
      <c r="D277" s="14"/>
      <c r="E277" s="14"/>
    </row>
    <row r="278" spans="1:5" x14ac:dyDescent="0.25">
      <c r="B278" s="14"/>
      <c r="C278" s="20"/>
      <c r="D278" s="14"/>
      <c r="E278" s="14"/>
    </row>
    <row r="279" spans="1:5" x14ac:dyDescent="0.25">
      <c r="B279" s="14"/>
      <c r="C279" s="25"/>
      <c r="D279" s="20"/>
      <c r="E279" s="14"/>
    </row>
    <row r="280" spans="1:5" x14ac:dyDescent="0.25">
      <c r="B280" s="14"/>
      <c r="C280" s="14"/>
      <c r="D280" s="14"/>
      <c r="E280" s="14"/>
    </row>
    <row r="281" spans="1:5" x14ac:dyDescent="0.25">
      <c r="A281" t="s">
        <v>74</v>
      </c>
      <c r="B281" s="14" t="s">
        <v>132</v>
      </c>
      <c r="C281" s="20"/>
      <c r="D281" s="14"/>
      <c r="E281" s="14">
        <v>50000</v>
      </c>
    </row>
    <row r="282" spans="1:5" x14ac:dyDescent="0.25">
      <c r="B282" s="14"/>
      <c r="C282" s="20"/>
      <c r="D282" s="14"/>
      <c r="E282" s="14"/>
    </row>
    <row r="283" spans="1:5" x14ac:dyDescent="0.25">
      <c r="A283" t="s">
        <v>93</v>
      </c>
      <c r="B283" s="14" t="s">
        <v>94</v>
      </c>
      <c r="C283" s="20"/>
      <c r="D283" s="14"/>
      <c r="E283" s="14">
        <v>300000</v>
      </c>
    </row>
    <row r="284" spans="1:5" x14ac:dyDescent="0.25">
      <c r="B284" s="14"/>
      <c r="C284" s="20"/>
      <c r="D284" s="14"/>
      <c r="E284" s="14"/>
    </row>
    <row r="285" spans="1:5" x14ac:dyDescent="0.25">
      <c r="B285" s="14"/>
      <c r="C285" s="20"/>
      <c r="D285" s="14"/>
      <c r="E285" s="14"/>
    </row>
    <row r="286" spans="1:5" x14ac:dyDescent="0.25">
      <c r="B286" s="14"/>
      <c r="C286" s="20"/>
      <c r="D286" s="14"/>
      <c r="E286" s="14"/>
    </row>
    <row r="287" spans="1:5" x14ac:dyDescent="0.25">
      <c r="B287" s="14"/>
      <c r="C287" s="14"/>
      <c r="D287" s="14"/>
      <c r="E287" s="14"/>
    </row>
    <row r="288" spans="1:5" x14ac:dyDescent="0.25">
      <c r="A288" t="s">
        <v>95</v>
      </c>
      <c r="B288" s="14" t="s">
        <v>106</v>
      </c>
      <c r="C288" s="14"/>
      <c r="D288" s="14"/>
      <c r="E288" s="14">
        <v>30000</v>
      </c>
    </row>
    <row r="289" spans="1:5" x14ac:dyDescent="0.25">
      <c r="B289" s="14"/>
      <c r="C289" s="14"/>
      <c r="D289" s="14"/>
      <c r="E289" s="14"/>
    </row>
    <row r="290" spans="1:5" x14ac:dyDescent="0.25">
      <c r="A290" t="s">
        <v>76</v>
      </c>
      <c r="B290" s="14" t="s">
        <v>77</v>
      </c>
      <c r="C290" s="14"/>
      <c r="D290" s="14"/>
      <c r="E290" s="14">
        <v>880000</v>
      </c>
    </row>
    <row r="291" spans="1:5" x14ac:dyDescent="0.25">
      <c r="B291" s="14"/>
      <c r="C291" s="14"/>
      <c r="D291" s="14"/>
      <c r="E291" s="14"/>
    </row>
    <row r="292" spans="1:5" x14ac:dyDescent="0.25">
      <c r="B292" s="14"/>
      <c r="C292" s="23"/>
      <c r="D292" s="14"/>
      <c r="E292" s="14"/>
    </row>
    <row r="293" spans="1:5" x14ac:dyDescent="0.25">
      <c r="B293" s="14"/>
      <c r="C293" s="14"/>
      <c r="D293" s="14"/>
      <c r="E293" s="14"/>
    </row>
    <row r="294" spans="1:5" x14ac:dyDescent="0.25">
      <c r="B294" s="14"/>
      <c r="C294" s="14"/>
      <c r="D294" s="14"/>
      <c r="E294" s="14"/>
    </row>
    <row r="295" spans="1:5" x14ac:dyDescent="0.25">
      <c r="A295" t="s">
        <v>78</v>
      </c>
      <c r="B295" s="14" t="s">
        <v>79</v>
      </c>
      <c r="C295" s="14"/>
      <c r="D295" s="14"/>
      <c r="E295" s="14">
        <v>350000</v>
      </c>
    </row>
    <row r="296" spans="1:5" x14ac:dyDescent="0.25">
      <c r="B296" s="14"/>
      <c r="C296" s="14"/>
      <c r="D296" s="14"/>
      <c r="E296" s="14"/>
    </row>
    <row r="297" spans="1:5" x14ac:dyDescent="0.25">
      <c r="A297" t="s">
        <v>133</v>
      </c>
      <c r="B297" s="14" t="s">
        <v>134</v>
      </c>
      <c r="C297" s="14"/>
      <c r="D297" s="14"/>
      <c r="E297" s="14">
        <v>10000</v>
      </c>
    </row>
    <row r="298" spans="1:5" x14ac:dyDescent="0.25">
      <c r="B298" s="14"/>
      <c r="C298" s="14"/>
      <c r="D298" s="14"/>
      <c r="E298" s="14"/>
    </row>
    <row r="299" spans="1:5" x14ac:dyDescent="0.25">
      <c r="A299" s="1" t="s">
        <v>84</v>
      </c>
      <c r="B299" s="10" t="s">
        <v>85</v>
      </c>
      <c r="C299" s="10"/>
      <c r="D299" s="10"/>
      <c r="E299" s="10">
        <f>SUM(E273:E298)</f>
        <v>1712000</v>
      </c>
    </row>
    <row r="300" spans="1:5" x14ac:dyDescent="0.25">
      <c r="A300" s="1"/>
      <c r="B300" s="10"/>
      <c r="C300" s="10"/>
      <c r="D300" s="10"/>
      <c r="E300" s="10"/>
    </row>
    <row r="301" spans="1:5" x14ac:dyDescent="0.25">
      <c r="A301" s="22" t="s">
        <v>135</v>
      </c>
      <c r="B301" s="23" t="s">
        <v>136</v>
      </c>
      <c r="C301" s="23"/>
      <c r="D301" s="23"/>
      <c r="E301" s="23">
        <v>20000</v>
      </c>
    </row>
    <row r="302" spans="1:5" x14ac:dyDescent="0.25">
      <c r="A302" s="22" t="s">
        <v>137</v>
      </c>
      <c r="B302" s="23" t="s">
        <v>79</v>
      </c>
      <c r="C302" s="23"/>
      <c r="D302" s="23"/>
      <c r="E302" s="23">
        <v>6000</v>
      </c>
    </row>
    <row r="303" spans="1:5" x14ac:dyDescent="0.25">
      <c r="A303" s="1"/>
      <c r="B303" s="10"/>
      <c r="C303" s="10"/>
      <c r="D303" s="10"/>
      <c r="E303" s="10"/>
    </row>
    <row r="304" spans="1:5" x14ac:dyDescent="0.25">
      <c r="A304" s="1" t="s">
        <v>89</v>
      </c>
      <c r="B304" s="10" t="s">
        <v>138</v>
      </c>
      <c r="C304" s="10"/>
      <c r="D304" s="10"/>
      <c r="E304" s="10">
        <f>SUM(E301:E303)</f>
        <v>26000</v>
      </c>
    </row>
    <row r="305" spans="1:5" x14ac:dyDescent="0.25">
      <c r="A305" s="1"/>
      <c r="B305" s="10"/>
      <c r="C305" s="10"/>
      <c r="D305" s="10"/>
      <c r="E305" s="10"/>
    </row>
    <row r="306" spans="1:5" x14ac:dyDescent="0.25">
      <c r="B306" s="14"/>
      <c r="C306" s="14"/>
      <c r="D306" s="14"/>
      <c r="E306" s="14"/>
    </row>
    <row r="307" spans="1:5" x14ac:dyDescent="0.25">
      <c r="B307" s="14" t="s">
        <v>139</v>
      </c>
      <c r="C307" s="14"/>
      <c r="D307" s="14"/>
      <c r="E307" s="26">
        <f>E269+E271+E299+E304</f>
        <v>5688000</v>
      </c>
    </row>
    <row r="310" spans="1:5" x14ac:dyDescent="0.25">
      <c r="B310" s="1" t="s">
        <v>38</v>
      </c>
      <c r="D310">
        <v>82091</v>
      </c>
    </row>
    <row r="311" spans="1:5" x14ac:dyDescent="0.25">
      <c r="B311" s="1"/>
    </row>
    <row r="312" spans="1:5" x14ac:dyDescent="0.25">
      <c r="B312" s="22" t="s">
        <v>126</v>
      </c>
      <c r="E312">
        <v>2270000</v>
      </c>
    </row>
    <row r="313" spans="1:5" x14ac:dyDescent="0.25">
      <c r="B313" s="1"/>
    </row>
    <row r="314" spans="1:5" x14ac:dyDescent="0.25">
      <c r="B314" s="22" t="s">
        <v>127</v>
      </c>
      <c r="E314">
        <v>160000</v>
      </c>
    </row>
    <row r="315" spans="1:5" x14ac:dyDescent="0.25">
      <c r="B315" s="1"/>
    </row>
    <row r="317" spans="1:5" x14ac:dyDescent="0.25">
      <c r="A317" s="1" t="s">
        <v>63</v>
      </c>
      <c r="B317" s="1" t="s">
        <v>64</v>
      </c>
      <c r="C317" s="1"/>
      <c r="D317" s="1"/>
      <c r="E317" s="1">
        <v>2430000</v>
      </c>
    </row>
    <row r="319" spans="1:5" x14ac:dyDescent="0.25">
      <c r="A319" s="1" t="s">
        <v>65</v>
      </c>
      <c r="B319" s="1" t="s">
        <v>129</v>
      </c>
      <c r="C319" s="1"/>
      <c r="D319" s="1"/>
      <c r="E319" s="1">
        <v>540000</v>
      </c>
    </row>
    <row r="321" spans="1:5" x14ac:dyDescent="0.25">
      <c r="A321" t="s">
        <v>130</v>
      </c>
      <c r="B321" s="14" t="s">
        <v>131</v>
      </c>
      <c r="C321" s="14"/>
      <c r="D321" s="14"/>
      <c r="E321" s="14">
        <v>100000</v>
      </c>
    </row>
    <row r="322" spans="1:5" x14ac:dyDescent="0.25">
      <c r="B322" s="14"/>
      <c r="C322" s="14"/>
      <c r="D322" s="14"/>
      <c r="E322" s="14"/>
    </row>
    <row r="323" spans="1:5" x14ac:dyDescent="0.25">
      <c r="B323" s="14"/>
      <c r="C323" s="14"/>
      <c r="D323" s="14"/>
      <c r="E323" s="14"/>
    </row>
    <row r="324" spans="1:5" x14ac:dyDescent="0.25">
      <c r="B324" s="14"/>
      <c r="C324" s="14"/>
      <c r="D324" s="14"/>
      <c r="E324" s="14"/>
    </row>
    <row r="325" spans="1:5" x14ac:dyDescent="0.25">
      <c r="A325" t="s">
        <v>72</v>
      </c>
      <c r="B325" s="14" t="s">
        <v>140</v>
      </c>
      <c r="C325" s="14"/>
      <c r="D325" s="14"/>
      <c r="E325" s="14">
        <v>330000</v>
      </c>
    </row>
    <row r="326" spans="1:5" x14ac:dyDescent="0.25">
      <c r="B326" s="14"/>
      <c r="C326" s="20"/>
      <c r="D326" s="14"/>
      <c r="E326" s="14"/>
    </row>
    <row r="327" spans="1:5" x14ac:dyDescent="0.25">
      <c r="B327" s="14"/>
      <c r="C327" s="20"/>
      <c r="D327" s="20"/>
      <c r="E327" s="20"/>
    </row>
    <row r="328" spans="1:5" x14ac:dyDescent="0.25">
      <c r="B328" s="14"/>
      <c r="C328" s="14"/>
      <c r="D328" s="14"/>
      <c r="E328" s="14"/>
    </row>
    <row r="329" spans="1:5" x14ac:dyDescent="0.25">
      <c r="A329" t="s">
        <v>74</v>
      </c>
      <c r="B329" s="14" t="s">
        <v>141</v>
      </c>
      <c r="C329" s="20"/>
      <c r="D329" s="14"/>
      <c r="E329" s="14">
        <v>150000</v>
      </c>
    </row>
    <row r="330" spans="1:5" x14ac:dyDescent="0.25">
      <c r="B330" s="14"/>
      <c r="C330" s="20"/>
      <c r="D330" s="14"/>
      <c r="E330" s="14"/>
    </row>
    <row r="331" spans="1:5" x14ac:dyDescent="0.25">
      <c r="A331" t="s">
        <v>93</v>
      </c>
      <c r="B331" s="14" t="s">
        <v>94</v>
      </c>
      <c r="C331" s="20"/>
      <c r="D331" s="14"/>
      <c r="E331" s="14">
        <v>800000</v>
      </c>
    </row>
    <row r="332" spans="1:5" x14ac:dyDescent="0.25">
      <c r="B332" s="14"/>
      <c r="C332" s="20"/>
      <c r="D332" s="14"/>
      <c r="E332" s="14"/>
    </row>
    <row r="333" spans="1:5" x14ac:dyDescent="0.25">
      <c r="B333" s="14"/>
      <c r="C333" s="20"/>
      <c r="D333" s="14"/>
      <c r="E333" s="14"/>
    </row>
    <row r="334" spans="1:5" x14ac:dyDescent="0.25">
      <c r="B334" s="14"/>
      <c r="C334" s="20"/>
      <c r="D334" s="14"/>
      <c r="E334" s="14"/>
    </row>
    <row r="335" spans="1:5" x14ac:dyDescent="0.25">
      <c r="B335" s="14"/>
      <c r="C335" s="14"/>
      <c r="D335" s="14"/>
      <c r="E335" s="14"/>
    </row>
    <row r="336" spans="1:5" x14ac:dyDescent="0.25">
      <c r="A336" t="s">
        <v>95</v>
      </c>
      <c r="B336" s="14" t="s">
        <v>106</v>
      </c>
      <c r="C336" s="14"/>
      <c r="D336" s="14"/>
      <c r="E336" s="14">
        <v>250000</v>
      </c>
    </row>
    <row r="337" spans="1:5" x14ac:dyDescent="0.25">
      <c r="B337" s="14"/>
      <c r="C337" s="14"/>
      <c r="D337" s="14"/>
      <c r="E337" s="14"/>
    </row>
    <row r="338" spans="1:5" x14ac:dyDescent="0.25">
      <c r="A338" t="s">
        <v>76</v>
      </c>
      <c r="B338" s="14" t="s">
        <v>77</v>
      </c>
      <c r="C338" s="14"/>
      <c r="D338" s="14"/>
      <c r="E338" s="14">
        <v>900000</v>
      </c>
    </row>
    <row r="339" spans="1:5" x14ac:dyDescent="0.25">
      <c r="B339" s="14"/>
      <c r="C339" s="14"/>
      <c r="D339" s="14"/>
      <c r="E339" s="14"/>
    </row>
    <row r="340" spans="1:5" x14ac:dyDescent="0.25">
      <c r="B340" s="20"/>
      <c r="C340" s="14"/>
      <c r="D340" s="14"/>
      <c r="E340" s="20"/>
    </row>
    <row r="341" spans="1:5" x14ac:dyDescent="0.25">
      <c r="B341" s="14"/>
      <c r="C341" s="14"/>
      <c r="D341" s="14"/>
      <c r="E341" s="14"/>
    </row>
    <row r="342" spans="1:5" x14ac:dyDescent="0.25">
      <c r="A342" t="s">
        <v>78</v>
      </c>
      <c r="B342" s="14" t="s">
        <v>79</v>
      </c>
      <c r="C342" s="14"/>
      <c r="D342" s="14"/>
      <c r="E342" s="14">
        <v>600000</v>
      </c>
    </row>
    <row r="343" spans="1:5" x14ac:dyDescent="0.25">
      <c r="B343" s="14"/>
      <c r="C343" s="14"/>
      <c r="D343" s="14"/>
      <c r="E343" s="14"/>
    </row>
    <row r="344" spans="1:5" x14ac:dyDescent="0.25">
      <c r="A344" t="s">
        <v>133</v>
      </c>
      <c r="B344" s="20" t="s">
        <v>134</v>
      </c>
      <c r="C344" s="14"/>
      <c r="D344" s="14"/>
      <c r="E344" s="20">
        <v>10000</v>
      </c>
    </row>
    <row r="345" spans="1:5" x14ac:dyDescent="0.25">
      <c r="B345" s="14"/>
      <c r="C345" s="14"/>
      <c r="D345" s="14"/>
      <c r="E345" s="14"/>
    </row>
    <row r="346" spans="1:5" x14ac:dyDescent="0.25">
      <c r="A346" s="1" t="s">
        <v>84</v>
      </c>
      <c r="B346" s="10" t="s">
        <v>85</v>
      </c>
      <c r="C346" s="10"/>
      <c r="D346" s="10"/>
      <c r="E346" s="10">
        <f>SUM(E321:E345)</f>
        <v>3140000</v>
      </c>
    </row>
    <row r="347" spans="1:5" x14ac:dyDescent="0.25">
      <c r="B347" s="14"/>
      <c r="C347" s="14"/>
      <c r="D347" s="14"/>
      <c r="E347" s="14"/>
    </row>
    <row r="348" spans="1:5" x14ac:dyDescent="0.25">
      <c r="B348" s="14" t="s">
        <v>142</v>
      </c>
      <c r="C348" s="14"/>
      <c r="D348" s="14"/>
      <c r="E348" s="26">
        <f>E346+E319+E317</f>
        <v>6110000</v>
      </c>
    </row>
    <row r="352" spans="1:5" x14ac:dyDescent="0.25">
      <c r="B352" s="36" t="s">
        <v>40</v>
      </c>
      <c r="C352" s="36"/>
      <c r="E352">
        <v>107052</v>
      </c>
    </row>
    <row r="353" spans="1:5" x14ac:dyDescent="0.25">
      <c r="B353" s="6"/>
      <c r="C353" s="6"/>
    </row>
    <row r="354" spans="1:5" x14ac:dyDescent="0.25">
      <c r="B354" s="27" t="s">
        <v>126</v>
      </c>
      <c r="C354" s="6"/>
      <c r="E354">
        <v>7500000</v>
      </c>
    </row>
    <row r="355" spans="1:5" x14ac:dyDescent="0.25">
      <c r="B355" s="27"/>
      <c r="C355" s="6"/>
    </row>
    <row r="356" spans="1:5" x14ac:dyDescent="0.25">
      <c r="B356" s="27" t="s">
        <v>127</v>
      </c>
      <c r="C356" s="6"/>
      <c r="E356">
        <v>260000</v>
      </c>
    </row>
    <row r="358" spans="1:5" x14ac:dyDescent="0.25">
      <c r="A358" s="1" t="s">
        <v>63</v>
      </c>
      <c r="B358" s="1" t="s">
        <v>117</v>
      </c>
      <c r="C358" s="1"/>
      <c r="D358" s="1"/>
      <c r="E358" s="1">
        <f>E354+E356</f>
        <v>7760000</v>
      </c>
    </row>
    <row r="360" spans="1:5" x14ac:dyDescent="0.25">
      <c r="A360" s="1" t="s">
        <v>65</v>
      </c>
      <c r="B360" s="1" t="s">
        <v>129</v>
      </c>
      <c r="C360" s="1"/>
      <c r="D360" s="1"/>
      <c r="E360" s="1">
        <v>1760000</v>
      </c>
    </row>
    <row r="362" spans="1:5" x14ac:dyDescent="0.25">
      <c r="A362" t="s">
        <v>72</v>
      </c>
      <c r="B362" s="14" t="s">
        <v>73</v>
      </c>
      <c r="C362" s="14"/>
      <c r="D362" s="14"/>
      <c r="E362" s="14">
        <v>80000</v>
      </c>
    </row>
    <row r="363" spans="1:5" x14ac:dyDescent="0.25">
      <c r="B363" s="14"/>
      <c r="C363" s="14"/>
      <c r="D363" s="14"/>
      <c r="E363" s="14"/>
    </row>
    <row r="364" spans="1:5" x14ac:dyDescent="0.25">
      <c r="B364" s="14"/>
      <c r="C364" s="23"/>
      <c r="D364" s="14"/>
      <c r="E364" s="14"/>
    </row>
    <row r="365" spans="1:5" x14ac:dyDescent="0.25">
      <c r="B365" s="14"/>
      <c r="C365" s="14"/>
      <c r="D365" s="14"/>
      <c r="E365" s="14"/>
    </row>
    <row r="366" spans="1:5" x14ac:dyDescent="0.25">
      <c r="A366" t="s">
        <v>74</v>
      </c>
      <c r="B366" s="14" t="s">
        <v>141</v>
      </c>
      <c r="C366" s="14"/>
      <c r="D366" s="14"/>
      <c r="E366" s="14">
        <v>60000</v>
      </c>
    </row>
    <row r="367" spans="1:5" x14ac:dyDescent="0.25">
      <c r="B367" s="14"/>
      <c r="C367" s="14"/>
      <c r="D367" s="14"/>
      <c r="E367" s="14"/>
    </row>
    <row r="368" spans="1:5" x14ac:dyDescent="0.25">
      <c r="A368" t="s">
        <v>93</v>
      </c>
      <c r="B368" s="14" t="s">
        <v>94</v>
      </c>
      <c r="C368" s="20"/>
      <c r="D368" s="14"/>
      <c r="E368" s="14">
        <v>500000</v>
      </c>
    </row>
    <row r="369" spans="1:5" x14ac:dyDescent="0.25">
      <c r="B369" s="14"/>
      <c r="C369" s="20"/>
      <c r="D369" s="14"/>
      <c r="E369" s="14"/>
    </row>
    <row r="370" spans="1:5" x14ac:dyDescent="0.25">
      <c r="B370" s="14"/>
      <c r="C370" s="20"/>
      <c r="D370" s="14"/>
      <c r="E370" s="14"/>
    </row>
    <row r="371" spans="1:5" x14ac:dyDescent="0.25">
      <c r="B371" s="14"/>
      <c r="C371" s="20"/>
      <c r="D371" s="14"/>
      <c r="E371" s="14"/>
    </row>
    <row r="372" spans="1:5" x14ac:dyDescent="0.25">
      <c r="B372" s="14"/>
      <c r="C372" s="14"/>
      <c r="D372" s="14"/>
      <c r="E372" s="14"/>
    </row>
    <row r="373" spans="1:5" x14ac:dyDescent="0.25">
      <c r="A373" t="s">
        <v>95</v>
      </c>
      <c r="B373" s="14" t="s">
        <v>106</v>
      </c>
      <c r="C373" s="14"/>
      <c r="D373" s="14"/>
      <c r="E373" s="14">
        <v>20000</v>
      </c>
    </row>
    <row r="374" spans="1:5" x14ac:dyDescent="0.25">
      <c r="B374" s="14"/>
      <c r="C374" s="14"/>
      <c r="D374" s="14"/>
      <c r="E374" s="14"/>
    </row>
    <row r="375" spans="1:5" x14ac:dyDescent="0.25">
      <c r="A375" t="s">
        <v>76</v>
      </c>
      <c r="B375" s="14" t="s">
        <v>77</v>
      </c>
      <c r="C375" s="14"/>
      <c r="D375" s="14"/>
      <c r="E375" s="14">
        <v>100000</v>
      </c>
    </row>
    <row r="376" spans="1:5" x14ac:dyDescent="0.25">
      <c r="B376" s="14"/>
      <c r="C376" s="14"/>
      <c r="D376" s="14"/>
      <c r="E376" s="14"/>
    </row>
    <row r="377" spans="1:5" x14ac:dyDescent="0.25">
      <c r="A377" t="s">
        <v>133</v>
      </c>
      <c r="B377" s="20" t="s">
        <v>134</v>
      </c>
      <c r="C377" s="14"/>
      <c r="D377" s="14"/>
      <c r="E377" s="20">
        <v>10000</v>
      </c>
    </row>
    <row r="378" spans="1:5" x14ac:dyDescent="0.25">
      <c r="B378" s="14"/>
      <c r="C378" s="14"/>
      <c r="D378" s="14"/>
      <c r="E378" s="14"/>
    </row>
    <row r="379" spans="1:5" x14ac:dyDescent="0.25">
      <c r="A379" t="s">
        <v>78</v>
      </c>
      <c r="B379" s="14" t="s">
        <v>79</v>
      </c>
      <c r="C379" s="14"/>
      <c r="D379" s="14"/>
      <c r="E379" s="14">
        <v>200000</v>
      </c>
    </row>
    <row r="380" spans="1:5" x14ac:dyDescent="0.25">
      <c r="B380" s="14"/>
      <c r="C380" s="14"/>
      <c r="D380" s="14"/>
      <c r="E380" s="14"/>
    </row>
    <row r="381" spans="1:5" x14ac:dyDescent="0.25">
      <c r="A381" s="1" t="s">
        <v>84</v>
      </c>
      <c r="B381" s="10" t="s">
        <v>97</v>
      </c>
      <c r="C381" s="10"/>
      <c r="D381" s="10"/>
      <c r="E381" s="10">
        <f>SUM(E362:E380)</f>
        <v>970000</v>
      </c>
    </row>
    <row r="382" spans="1:5" x14ac:dyDescent="0.25">
      <c r="B382" s="14"/>
      <c r="C382" s="14"/>
      <c r="D382" s="14"/>
      <c r="E382" s="14"/>
    </row>
    <row r="383" spans="1:5" x14ac:dyDescent="0.25">
      <c r="B383" s="14" t="s">
        <v>143</v>
      </c>
      <c r="C383" s="14"/>
      <c r="D383" s="14"/>
      <c r="E383" s="14">
        <f>E381+E360+E358</f>
        <v>10490000</v>
      </c>
    </row>
    <row r="387" spans="1:5" x14ac:dyDescent="0.25">
      <c r="B387" s="36" t="s">
        <v>144</v>
      </c>
      <c r="C387" s="36"/>
      <c r="E387">
        <v>66010</v>
      </c>
    </row>
    <row r="389" spans="1:5" x14ac:dyDescent="0.25">
      <c r="B389" s="22" t="s">
        <v>126</v>
      </c>
      <c r="E389">
        <v>3300000</v>
      </c>
    </row>
    <row r="391" spans="1:5" x14ac:dyDescent="0.25">
      <c r="B391" s="22" t="s">
        <v>127</v>
      </c>
      <c r="E391">
        <v>85000</v>
      </c>
    </row>
    <row r="393" spans="1:5" x14ac:dyDescent="0.25">
      <c r="A393" s="1" t="s">
        <v>63</v>
      </c>
      <c r="B393" s="1" t="s">
        <v>64</v>
      </c>
      <c r="C393" s="1"/>
      <c r="D393" s="1"/>
      <c r="E393" s="1">
        <f>SUM(E389:E392)</f>
        <v>3385000</v>
      </c>
    </row>
    <row r="395" spans="1:5" x14ac:dyDescent="0.25">
      <c r="A395" s="1" t="s">
        <v>65</v>
      </c>
      <c r="B395" s="1" t="s">
        <v>129</v>
      </c>
      <c r="C395" s="1"/>
      <c r="D395" s="1"/>
      <c r="E395" s="1">
        <v>760000</v>
      </c>
    </row>
    <row r="398" spans="1:5" x14ac:dyDescent="0.25">
      <c r="A398" t="s">
        <v>72</v>
      </c>
      <c r="B398" s="14" t="s">
        <v>122</v>
      </c>
      <c r="C398" s="14"/>
      <c r="D398" s="14"/>
      <c r="E398" s="14">
        <v>1130000</v>
      </c>
    </row>
    <row r="399" spans="1:5" x14ac:dyDescent="0.25">
      <c r="B399" s="14"/>
      <c r="C399" s="14"/>
      <c r="D399" s="14"/>
      <c r="E399" s="14"/>
    </row>
    <row r="400" spans="1:5" x14ac:dyDescent="0.25">
      <c r="B400" s="14"/>
      <c r="C400" s="14"/>
      <c r="D400" s="14"/>
      <c r="E400" s="14"/>
    </row>
    <row r="401" spans="1:5" x14ac:dyDescent="0.25">
      <c r="B401" s="14"/>
      <c r="C401" s="14"/>
      <c r="D401" s="14"/>
      <c r="E401" s="14"/>
    </row>
    <row r="402" spans="1:5" x14ac:dyDescent="0.25">
      <c r="B402" s="14"/>
      <c r="C402" s="25"/>
      <c r="D402" s="20"/>
      <c r="E402" s="14"/>
    </row>
    <row r="403" spans="1:5" x14ac:dyDescent="0.25">
      <c r="B403" s="14"/>
      <c r="C403" s="14"/>
      <c r="D403" s="14"/>
      <c r="E403" s="14"/>
    </row>
    <row r="404" spans="1:5" x14ac:dyDescent="0.25">
      <c r="A404" t="s">
        <v>74</v>
      </c>
      <c r="B404" s="14" t="s">
        <v>141</v>
      </c>
      <c r="C404" s="20"/>
      <c r="D404" s="14"/>
      <c r="E404" s="14">
        <v>60000</v>
      </c>
    </row>
    <row r="405" spans="1:5" x14ac:dyDescent="0.25">
      <c r="B405" s="14"/>
      <c r="C405" s="14"/>
      <c r="D405" s="14"/>
      <c r="E405" s="14"/>
    </row>
    <row r="406" spans="1:5" x14ac:dyDescent="0.25">
      <c r="A406" t="s">
        <v>93</v>
      </c>
      <c r="B406" s="14" t="s">
        <v>94</v>
      </c>
      <c r="C406" s="14"/>
      <c r="D406" s="14"/>
      <c r="E406" s="14">
        <v>200000</v>
      </c>
    </row>
    <row r="407" spans="1:5" x14ac:dyDescent="0.25">
      <c r="B407" s="14"/>
      <c r="C407" s="14"/>
      <c r="D407" s="14"/>
      <c r="E407" s="14"/>
    </row>
    <row r="408" spans="1:5" x14ac:dyDescent="0.25">
      <c r="A408" t="s">
        <v>95</v>
      </c>
      <c r="B408" s="14" t="s">
        <v>145</v>
      </c>
      <c r="C408" s="23"/>
      <c r="D408" s="14"/>
      <c r="E408" s="14">
        <v>150000</v>
      </c>
    </row>
    <row r="409" spans="1:5" x14ac:dyDescent="0.25">
      <c r="B409" s="14"/>
      <c r="C409" s="14"/>
      <c r="D409" s="14"/>
      <c r="E409" s="14"/>
    </row>
    <row r="410" spans="1:5" x14ac:dyDescent="0.25">
      <c r="A410" t="s">
        <v>76</v>
      </c>
      <c r="B410" s="14" t="s">
        <v>77</v>
      </c>
      <c r="C410" s="14"/>
      <c r="D410" s="14"/>
      <c r="E410" s="14">
        <v>150000</v>
      </c>
    </row>
    <row r="411" spans="1:5" x14ac:dyDescent="0.25">
      <c r="B411" s="14"/>
      <c r="C411" s="14"/>
      <c r="D411" s="14"/>
      <c r="E411" s="14"/>
    </row>
    <row r="412" spans="1:5" x14ac:dyDescent="0.25">
      <c r="A412" t="s">
        <v>78</v>
      </c>
      <c r="B412" s="14" t="s">
        <v>79</v>
      </c>
      <c r="C412" s="14"/>
      <c r="D412" s="14"/>
      <c r="E412" s="14">
        <v>450000</v>
      </c>
    </row>
    <row r="413" spans="1:5" x14ac:dyDescent="0.25">
      <c r="B413" s="14"/>
      <c r="C413" s="14"/>
      <c r="D413" s="14"/>
      <c r="E413" s="14"/>
    </row>
    <row r="414" spans="1:5" x14ac:dyDescent="0.25">
      <c r="A414" s="1" t="s">
        <v>84</v>
      </c>
      <c r="B414" s="10" t="s">
        <v>146</v>
      </c>
      <c r="C414" s="10"/>
      <c r="D414" s="10"/>
      <c r="E414" s="10">
        <f>SUM(E398:E413)</f>
        <v>2140000</v>
      </c>
    </row>
    <row r="415" spans="1:5" x14ac:dyDescent="0.25">
      <c r="A415" s="1"/>
      <c r="B415" s="10"/>
      <c r="C415" s="10"/>
      <c r="D415" s="10"/>
      <c r="E415" s="10"/>
    </row>
    <row r="416" spans="1:5" x14ac:dyDescent="0.25">
      <c r="A416" s="22" t="s">
        <v>135</v>
      </c>
      <c r="B416" s="23" t="s">
        <v>147</v>
      </c>
      <c r="C416" s="23"/>
      <c r="D416" s="23"/>
      <c r="E416" s="23">
        <v>160000</v>
      </c>
    </row>
    <row r="417" spans="1:6" x14ac:dyDescent="0.25">
      <c r="A417" s="22" t="s">
        <v>137</v>
      </c>
      <c r="B417" s="23" t="s">
        <v>79</v>
      </c>
      <c r="C417" s="23"/>
      <c r="D417" s="23"/>
      <c r="E417" s="23">
        <v>40000</v>
      </c>
    </row>
    <row r="418" spans="1:6" x14ac:dyDescent="0.25">
      <c r="A418" s="1"/>
      <c r="B418" s="10"/>
      <c r="C418" s="10"/>
      <c r="D418" s="10"/>
      <c r="E418" s="10"/>
    </row>
    <row r="419" spans="1:6" x14ac:dyDescent="0.25">
      <c r="A419" s="1" t="s">
        <v>89</v>
      </c>
      <c r="B419" s="10" t="s">
        <v>148</v>
      </c>
      <c r="C419" s="10"/>
      <c r="D419" s="10"/>
      <c r="E419" s="10">
        <f>SUM(E416:E418)</f>
        <v>200000</v>
      </c>
    </row>
    <row r="420" spans="1:6" x14ac:dyDescent="0.25">
      <c r="B420" s="14"/>
      <c r="C420" s="14"/>
      <c r="D420" s="14"/>
      <c r="E420" s="14"/>
    </row>
    <row r="421" spans="1:6" x14ac:dyDescent="0.25">
      <c r="B421" s="14" t="s">
        <v>143</v>
      </c>
      <c r="C421" s="14"/>
      <c r="D421" s="14"/>
      <c r="E421" s="14">
        <f>E414+E395+E393+E419</f>
        <v>6485000</v>
      </c>
    </row>
    <row r="423" spans="1:6" x14ac:dyDescent="0.25">
      <c r="B423" s="1" t="s">
        <v>179</v>
      </c>
    </row>
    <row r="425" spans="1:6" x14ac:dyDescent="0.25">
      <c r="B425" s="36" t="s">
        <v>149</v>
      </c>
      <c r="C425" s="36"/>
      <c r="D425" s="36"/>
      <c r="E425" s="36"/>
    </row>
    <row r="427" spans="1:6" x14ac:dyDescent="0.25">
      <c r="B427" t="s">
        <v>126</v>
      </c>
      <c r="F427">
        <v>27400000</v>
      </c>
    </row>
    <row r="429" spans="1:6" x14ac:dyDescent="0.25">
      <c r="B429" t="s">
        <v>127</v>
      </c>
      <c r="F429">
        <v>700000</v>
      </c>
    </row>
    <row r="431" spans="1:6" x14ac:dyDescent="0.25">
      <c r="B431" t="s">
        <v>128</v>
      </c>
      <c r="F431">
        <v>350000</v>
      </c>
    </row>
    <row r="433" spans="1:6" x14ac:dyDescent="0.25">
      <c r="A433" s="1" t="s">
        <v>63</v>
      </c>
      <c r="B433" s="1" t="s">
        <v>150</v>
      </c>
      <c r="C433" s="1"/>
      <c r="D433" s="1"/>
      <c r="E433" s="1"/>
      <c r="F433" s="1">
        <f>SUM(F427:F432)</f>
        <v>28450000</v>
      </c>
    </row>
    <row r="435" spans="1:6" x14ac:dyDescent="0.25">
      <c r="A435" s="1" t="s">
        <v>65</v>
      </c>
      <c r="B435" s="1" t="s">
        <v>129</v>
      </c>
      <c r="C435" s="1"/>
      <c r="D435" s="1"/>
      <c r="E435" s="1"/>
      <c r="F435" s="1">
        <v>6430000</v>
      </c>
    </row>
    <row r="437" spans="1:6" x14ac:dyDescent="0.25">
      <c r="A437" t="s">
        <v>130</v>
      </c>
      <c r="B437" s="20" t="s">
        <v>131</v>
      </c>
      <c r="C437" s="14"/>
      <c r="D437" s="14"/>
      <c r="E437" s="14"/>
      <c r="F437" s="14">
        <v>50000</v>
      </c>
    </row>
    <row r="438" spans="1:6" x14ac:dyDescent="0.25">
      <c r="B438" s="20"/>
      <c r="C438" s="14"/>
      <c r="D438" s="14"/>
      <c r="E438" s="14"/>
      <c r="F438" s="14"/>
    </row>
    <row r="439" spans="1:6" x14ac:dyDescent="0.25">
      <c r="B439" s="20"/>
      <c r="C439" s="14"/>
      <c r="D439" s="14"/>
      <c r="E439" s="14"/>
      <c r="F439" s="14"/>
    </row>
    <row r="440" spans="1:6" x14ac:dyDescent="0.25">
      <c r="A440" t="s">
        <v>72</v>
      </c>
      <c r="B440" s="20" t="s">
        <v>73</v>
      </c>
      <c r="C440" s="14"/>
      <c r="D440" s="14"/>
      <c r="E440" s="14"/>
      <c r="F440" s="14">
        <v>360000</v>
      </c>
    </row>
    <row r="441" spans="1:6" x14ac:dyDescent="0.25">
      <c r="B441" s="20"/>
      <c r="C441" s="14"/>
      <c r="D441" s="14"/>
      <c r="E441" s="14"/>
      <c r="F441" s="14"/>
    </row>
    <row r="442" spans="1:6" x14ac:dyDescent="0.25">
      <c r="B442" s="14"/>
      <c r="C442" s="14"/>
      <c r="D442" s="14"/>
      <c r="E442" s="14"/>
      <c r="F442" s="14"/>
    </row>
    <row r="443" spans="1:6" x14ac:dyDescent="0.25">
      <c r="B443" s="14"/>
      <c r="C443" s="20"/>
      <c r="D443" s="14"/>
      <c r="E443" s="20"/>
      <c r="F443" s="20"/>
    </row>
    <row r="444" spans="1:6" x14ac:dyDescent="0.25">
      <c r="B444" s="14"/>
      <c r="C444" s="20"/>
      <c r="D444" s="14"/>
      <c r="E444" s="14"/>
      <c r="F444" s="20"/>
    </row>
    <row r="445" spans="1:6" x14ac:dyDescent="0.25">
      <c r="B445" s="14"/>
      <c r="C445" s="14"/>
      <c r="D445" s="14"/>
      <c r="E445" s="14"/>
      <c r="F445" s="14"/>
    </row>
    <row r="446" spans="1:6" x14ac:dyDescent="0.25">
      <c r="A446" t="s">
        <v>74</v>
      </c>
      <c r="B446" s="14" t="s">
        <v>151</v>
      </c>
      <c r="C446" s="20"/>
      <c r="D446" s="14"/>
      <c r="E446" s="14"/>
      <c r="F446" s="14">
        <v>220000</v>
      </c>
    </row>
    <row r="447" spans="1:6" x14ac:dyDescent="0.25">
      <c r="B447" s="14"/>
      <c r="C447" s="20"/>
      <c r="D447" s="14"/>
      <c r="E447" s="14"/>
      <c r="F447" s="14"/>
    </row>
    <row r="448" spans="1:6" x14ac:dyDescent="0.25">
      <c r="A448" t="s">
        <v>93</v>
      </c>
      <c r="B448" s="14" t="s">
        <v>94</v>
      </c>
      <c r="C448" s="20"/>
      <c r="D448" s="14"/>
      <c r="E448" s="14"/>
      <c r="F448" s="14">
        <v>1830000</v>
      </c>
    </row>
    <row r="449" spans="1:6" x14ac:dyDescent="0.25">
      <c r="B449" s="14"/>
      <c r="C449" s="20"/>
      <c r="D449" s="14"/>
      <c r="E449" s="14"/>
      <c r="F449" s="14"/>
    </row>
    <row r="450" spans="1:6" x14ac:dyDescent="0.25">
      <c r="B450" s="14"/>
      <c r="C450" s="20"/>
      <c r="D450" s="14"/>
      <c r="E450" s="14"/>
      <c r="F450" s="14"/>
    </row>
    <row r="451" spans="1:6" x14ac:dyDescent="0.25">
      <c r="B451" s="14"/>
      <c r="C451" s="20"/>
      <c r="D451" s="14"/>
      <c r="E451" s="14"/>
      <c r="F451" s="14"/>
    </row>
    <row r="452" spans="1:6" x14ac:dyDescent="0.25">
      <c r="B452" s="14"/>
      <c r="C452" s="14"/>
      <c r="D452" s="14"/>
      <c r="E452" s="14"/>
      <c r="F452" s="14"/>
    </row>
    <row r="453" spans="1:6" x14ac:dyDescent="0.25">
      <c r="A453" t="s">
        <v>95</v>
      </c>
      <c r="B453" s="14" t="s">
        <v>106</v>
      </c>
      <c r="C453" s="20"/>
      <c r="D453" s="14"/>
      <c r="E453" s="14"/>
      <c r="F453" s="14">
        <v>100000</v>
      </c>
    </row>
    <row r="454" spans="1:6" x14ac:dyDescent="0.25">
      <c r="B454" s="14"/>
      <c r="C454" s="20"/>
      <c r="D454" s="14"/>
      <c r="E454" s="14"/>
      <c r="F454" s="14"/>
    </row>
    <row r="455" spans="1:6" x14ac:dyDescent="0.25">
      <c r="A455" t="s">
        <v>76</v>
      </c>
      <c r="B455" s="14" t="s">
        <v>77</v>
      </c>
      <c r="C455" s="20"/>
      <c r="D455" s="14"/>
      <c r="E455" s="14"/>
      <c r="F455" s="14">
        <v>600000</v>
      </c>
    </row>
    <row r="456" spans="1:6" x14ac:dyDescent="0.25">
      <c r="B456" s="14"/>
      <c r="C456" s="14"/>
      <c r="D456" s="14"/>
      <c r="E456" s="14"/>
      <c r="F456" s="14"/>
    </row>
    <row r="457" spans="1:6" x14ac:dyDescent="0.25">
      <c r="A457" t="s">
        <v>78</v>
      </c>
      <c r="B457" s="14" t="s">
        <v>79</v>
      </c>
      <c r="C457" s="14"/>
      <c r="D457" s="14"/>
      <c r="E457" s="14"/>
      <c r="F457" s="14">
        <v>800000</v>
      </c>
    </row>
    <row r="458" spans="1:6" x14ac:dyDescent="0.25">
      <c r="A458" t="s">
        <v>80</v>
      </c>
      <c r="B458" s="14" t="s">
        <v>81</v>
      </c>
      <c r="C458" s="14"/>
      <c r="D458" s="14"/>
      <c r="E458" s="14"/>
      <c r="F458" s="14">
        <v>300000</v>
      </c>
    </row>
    <row r="459" spans="1:6" x14ac:dyDescent="0.25">
      <c r="B459" s="14"/>
      <c r="C459" s="14"/>
      <c r="D459" s="14"/>
      <c r="E459" s="14"/>
      <c r="F459" s="14"/>
    </row>
    <row r="460" spans="1:6" x14ac:dyDescent="0.25">
      <c r="A460" t="s">
        <v>82</v>
      </c>
      <c r="B460" s="20" t="s">
        <v>152</v>
      </c>
      <c r="C460" s="14"/>
      <c r="D460" s="14"/>
      <c r="E460" s="14"/>
      <c r="F460" s="20">
        <v>100000</v>
      </c>
    </row>
    <row r="461" spans="1:6" x14ac:dyDescent="0.25">
      <c r="B461" s="14"/>
      <c r="C461" s="14"/>
      <c r="D461" s="14"/>
      <c r="E461" s="14"/>
      <c r="F461" s="14"/>
    </row>
    <row r="462" spans="1:6" x14ac:dyDescent="0.25">
      <c r="A462" t="s">
        <v>133</v>
      </c>
      <c r="B462" s="14" t="s">
        <v>153</v>
      </c>
      <c r="C462" s="14"/>
      <c r="D462" s="14"/>
      <c r="E462" s="14"/>
      <c r="F462" s="14">
        <v>10000</v>
      </c>
    </row>
    <row r="463" spans="1:6" x14ac:dyDescent="0.25">
      <c r="B463" s="14"/>
      <c r="C463" s="14"/>
      <c r="D463" s="14"/>
      <c r="E463" s="14"/>
      <c r="F463" s="14"/>
    </row>
    <row r="464" spans="1:6" x14ac:dyDescent="0.25">
      <c r="A464" s="1" t="s">
        <v>84</v>
      </c>
      <c r="B464" s="10" t="s">
        <v>97</v>
      </c>
      <c r="C464" s="10"/>
      <c r="D464" s="10"/>
      <c r="E464" s="10"/>
      <c r="F464" s="10">
        <f>SUM(F437:F463)</f>
        <v>4370000</v>
      </c>
    </row>
    <row r="465" spans="1:6" x14ac:dyDescent="0.25">
      <c r="B465" s="14"/>
      <c r="C465" s="14"/>
      <c r="D465" s="14"/>
      <c r="E465" s="14"/>
      <c r="F465" s="14"/>
    </row>
    <row r="466" spans="1:6" x14ac:dyDescent="0.25">
      <c r="A466" t="s">
        <v>154</v>
      </c>
      <c r="B466" s="14" t="s">
        <v>155</v>
      </c>
      <c r="C466" s="14"/>
      <c r="D466" s="14"/>
      <c r="E466" s="14"/>
      <c r="F466" s="14">
        <v>25000</v>
      </c>
    </row>
    <row r="467" spans="1:6" x14ac:dyDescent="0.25">
      <c r="A467" t="s">
        <v>135</v>
      </c>
      <c r="B467" s="14" t="s">
        <v>136</v>
      </c>
      <c r="C467" s="14"/>
      <c r="D467" s="14"/>
      <c r="E467" s="14"/>
      <c r="F467" s="14">
        <v>100000</v>
      </c>
    </row>
    <row r="468" spans="1:6" x14ac:dyDescent="0.25">
      <c r="A468" t="s">
        <v>137</v>
      </c>
      <c r="B468" s="20" t="s">
        <v>79</v>
      </c>
      <c r="C468" s="14"/>
      <c r="D468" s="14"/>
      <c r="E468" s="14"/>
      <c r="F468" s="14">
        <v>35000</v>
      </c>
    </row>
    <row r="469" spans="1:6" x14ac:dyDescent="0.25">
      <c r="B469" s="20"/>
      <c r="C469" s="14"/>
      <c r="D469" s="14"/>
      <c r="E469" s="14"/>
      <c r="F469" s="14"/>
    </row>
    <row r="470" spans="1:6" x14ac:dyDescent="0.25">
      <c r="A470" s="1" t="s">
        <v>89</v>
      </c>
      <c r="B470" s="24" t="s">
        <v>148</v>
      </c>
      <c r="C470" s="10"/>
      <c r="D470" s="10"/>
      <c r="E470" s="10"/>
      <c r="F470" s="10">
        <f>SUM(F466:F469)</f>
        <v>160000</v>
      </c>
    </row>
    <row r="471" spans="1:6" x14ac:dyDescent="0.25">
      <c r="B471" s="14"/>
      <c r="C471" s="14"/>
      <c r="D471" s="14"/>
      <c r="E471" s="14"/>
      <c r="F471" s="14"/>
    </row>
    <row r="472" spans="1:6" x14ac:dyDescent="0.25">
      <c r="B472" s="23" t="s">
        <v>156</v>
      </c>
      <c r="C472" s="14"/>
      <c r="D472" s="14"/>
      <c r="E472" s="14"/>
      <c r="F472" s="14">
        <f>F464+F435+F433+F470</f>
        <v>39410000</v>
      </c>
    </row>
    <row r="473" spans="1:6" x14ac:dyDescent="0.25">
      <c r="B473" s="14"/>
      <c r="C473" s="14"/>
      <c r="D473" s="14"/>
      <c r="E473" s="14"/>
      <c r="F473" s="14"/>
    </row>
    <row r="474" spans="1:6" x14ac:dyDescent="0.25">
      <c r="B474" s="14"/>
      <c r="C474" s="14"/>
      <c r="D474" s="14"/>
      <c r="E474" s="14"/>
      <c r="F474" s="14"/>
    </row>
    <row r="475" spans="1:6" x14ac:dyDescent="0.25">
      <c r="B475" s="14"/>
      <c r="C475" s="14"/>
      <c r="D475" s="14"/>
      <c r="E475" s="14"/>
      <c r="F475" s="14"/>
    </row>
    <row r="476" spans="1:6" x14ac:dyDescent="0.25">
      <c r="B476" s="14"/>
      <c r="C476" s="14"/>
      <c r="D476" s="14"/>
      <c r="E476" s="14"/>
      <c r="F476" s="14"/>
    </row>
    <row r="477" spans="1:6" x14ac:dyDescent="0.25">
      <c r="B477" s="14"/>
      <c r="C477" s="14"/>
      <c r="D477" s="14"/>
      <c r="E477" s="14"/>
      <c r="F477" s="14"/>
    </row>
    <row r="478" spans="1:6" x14ac:dyDescent="0.25">
      <c r="B478" s="10" t="s">
        <v>157</v>
      </c>
      <c r="C478" s="14"/>
      <c r="D478" s="14"/>
      <c r="E478" s="14"/>
      <c r="F478" s="14"/>
    </row>
    <row r="479" spans="1:6" x14ac:dyDescent="0.25">
      <c r="B479" s="10"/>
      <c r="C479" s="14"/>
      <c r="D479" s="14"/>
      <c r="E479" s="14"/>
      <c r="F479" s="14"/>
    </row>
    <row r="480" spans="1:6" x14ac:dyDescent="0.25">
      <c r="B480" s="23" t="s">
        <v>126</v>
      </c>
      <c r="C480" s="14"/>
      <c r="D480" s="14"/>
      <c r="E480" s="14"/>
      <c r="F480" s="14">
        <v>11300000</v>
      </c>
    </row>
    <row r="481" spans="1:6" x14ac:dyDescent="0.25">
      <c r="B481" s="10"/>
      <c r="C481" s="14"/>
      <c r="D481" s="14"/>
      <c r="E481" s="14"/>
      <c r="F481" s="14"/>
    </row>
    <row r="482" spans="1:6" x14ac:dyDescent="0.25">
      <c r="B482" s="23" t="s">
        <v>127</v>
      </c>
      <c r="C482" s="14"/>
      <c r="D482" s="14"/>
      <c r="E482" s="14"/>
      <c r="F482" s="14">
        <v>360000</v>
      </c>
    </row>
    <row r="483" spans="1:6" x14ac:dyDescent="0.25">
      <c r="B483" s="23"/>
      <c r="C483" s="14"/>
      <c r="D483" s="14"/>
      <c r="E483" s="14"/>
      <c r="F483" s="14"/>
    </row>
    <row r="484" spans="1:6" x14ac:dyDescent="0.25">
      <c r="A484" s="1" t="s">
        <v>63</v>
      </c>
      <c r="B484" s="10" t="s">
        <v>150</v>
      </c>
      <c r="C484" s="10"/>
      <c r="D484" s="10"/>
      <c r="E484" s="10"/>
      <c r="F484" s="10">
        <f>SUM(F480:F482)</f>
        <v>11660000</v>
      </c>
    </row>
    <row r="485" spans="1:6" x14ac:dyDescent="0.25">
      <c r="B485" s="23"/>
      <c r="C485" s="14"/>
      <c r="D485" s="14"/>
      <c r="E485" s="14"/>
      <c r="F485" s="14"/>
    </row>
    <row r="486" spans="1:6" x14ac:dyDescent="0.25">
      <c r="A486" s="1" t="s">
        <v>158</v>
      </c>
      <c r="B486" s="24" t="s">
        <v>159</v>
      </c>
      <c r="C486" s="14"/>
      <c r="D486" s="14"/>
      <c r="E486" s="14"/>
      <c r="F486" s="10">
        <v>2660000</v>
      </c>
    </row>
    <row r="487" spans="1:6" x14ac:dyDescent="0.25">
      <c r="B487" s="21"/>
      <c r="C487" s="14"/>
      <c r="D487" s="14"/>
      <c r="E487" s="14"/>
      <c r="F487" s="14"/>
    </row>
    <row r="488" spans="1:6" x14ac:dyDescent="0.25">
      <c r="B488" s="21"/>
      <c r="C488" s="14"/>
      <c r="D488" s="14"/>
      <c r="E488" s="14"/>
      <c r="F488" s="14"/>
    </row>
    <row r="489" spans="1:6" x14ac:dyDescent="0.25">
      <c r="A489" t="s">
        <v>130</v>
      </c>
      <c r="B489" s="14" t="s">
        <v>131</v>
      </c>
      <c r="C489" s="14"/>
      <c r="D489" s="14"/>
      <c r="E489" s="14"/>
      <c r="F489" s="14">
        <v>10000</v>
      </c>
    </row>
    <row r="490" spans="1:6" x14ac:dyDescent="0.25">
      <c r="B490" s="14"/>
      <c r="C490" s="14"/>
      <c r="D490" s="14"/>
      <c r="E490" s="14"/>
      <c r="F490" s="14"/>
    </row>
    <row r="491" spans="1:6" x14ac:dyDescent="0.25">
      <c r="B491" s="14"/>
      <c r="C491" s="14"/>
      <c r="D491" s="14"/>
      <c r="E491" s="14"/>
      <c r="F491" s="14"/>
    </row>
    <row r="492" spans="1:6" x14ac:dyDescent="0.25">
      <c r="A492" t="s">
        <v>72</v>
      </c>
      <c r="B492" s="14" t="s">
        <v>73</v>
      </c>
      <c r="C492" s="14"/>
      <c r="D492" s="14"/>
      <c r="E492" s="14"/>
      <c r="F492" s="14">
        <v>252000</v>
      </c>
    </row>
    <row r="493" spans="1:6" x14ac:dyDescent="0.25">
      <c r="B493" s="14"/>
      <c r="C493" s="14"/>
      <c r="D493" s="14"/>
      <c r="E493" s="14"/>
      <c r="F493" s="14"/>
    </row>
    <row r="494" spans="1:6" x14ac:dyDescent="0.25">
      <c r="B494" s="14"/>
      <c r="C494" s="14"/>
      <c r="D494" s="14"/>
      <c r="E494" s="14"/>
      <c r="F494" s="14"/>
    </row>
    <row r="495" spans="1:6" x14ac:dyDescent="0.25">
      <c r="B495" s="14"/>
      <c r="C495" s="20"/>
      <c r="D495" s="14"/>
      <c r="E495" s="20"/>
      <c r="F495" s="14"/>
    </row>
    <row r="496" spans="1:6" x14ac:dyDescent="0.25">
      <c r="B496" s="14"/>
      <c r="C496" s="20"/>
      <c r="D496" s="14"/>
      <c r="E496" s="20"/>
      <c r="F496" s="14"/>
    </row>
    <row r="497" spans="1:6" x14ac:dyDescent="0.25">
      <c r="A497" t="s">
        <v>72</v>
      </c>
      <c r="B497" s="14" t="s">
        <v>160</v>
      </c>
      <c r="C497" s="20"/>
      <c r="D497" s="14"/>
      <c r="E497" s="20"/>
      <c r="F497" s="14">
        <v>11000000</v>
      </c>
    </row>
    <row r="498" spans="1:6" x14ac:dyDescent="0.25">
      <c r="B498" s="14"/>
      <c r="C498" s="20"/>
      <c r="D498" s="14"/>
      <c r="E498" s="20"/>
      <c r="F498" s="14"/>
    </row>
    <row r="499" spans="1:6" x14ac:dyDescent="0.25">
      <c r="A499" t="s">
        <v>74</v>
      </c>
      <c r="B499" s="14" t="s">
        <v>161</v>
      </c>
      <c r="C499" s="20"/>
      <c r="D499" s="14"/>
      <c r="E499" s="20"/>
      <c r="F499" s="14">
        <v>70000</v>
      </c>
    </row>
    <row r="500" spans="1:6" x14ac:dyDescent="0.25">
      <c r="B500" s="14"/>
      <c r="C500" s="20"/>
      <c r="D500" s="14"/>
      <c r="E500" s="20"/>
      <c r="F500" s="14"/>
    </row>
    <row r="501" spans="1:6" x14ac:dyDescent="0.25">
      <c r="A501" t="s">
        <v>93</v>
      </c>
      <c r="B501" s="14" t="s">
        <v>94</v>
      </c>
      <c r="C501" s="20"/>
      <c r="D501" s="14"/>
      <c r="E501" s="20"/>
      <c r="F501" s="14">
        <v>1150000</v>
      </c>
    </row>
    <row r="502" spans="1:6" x14ac:dyDescent="0.25">
      <c r="B502" s="14"/>
      <c r="C502" s="20"/>
      <c r="D502" s="14"/>
      <c r="E502" s="20"/>
      <c r="F502" s="14"/>
    </row>
    <row r="503" spans="1:6" x14ac:dyDescent="0.25">
      <c r="B503" s="14"/>
      <c r="C503" s="20"/>
      <c r="D503" s="14"/>
      <c r="E503" s="20"/>
      <c r="F503" s="14"/>
    </row>
    <row r="504" spans="1:6" x14ac:dyDescent="0.25">
      <c r="B504" s="14"/>
      <c r="C504" s="20"/>
      <c r="D504" s="14"/>
      <c r="E504" s="20"/>
      <c r="F504" s="14"/>
    </row>
    <row r="505" spans="1:6" x14ac:dyDescent="0.25">
      <c r="A505" t="s">
        <v>95</v>
      </c>
      <c r="B505" s="14" t="s">
        <v>96</v>
      </c>
      <c r="C505" s="20"/>
      <c r="D505" s="14"/>
      <c r="E505" s="20"/>
      <c r="F505" s="14">
        <v>30000</v>
      </c>
    </row>
    <row r="506" spans="1:6" x14ac:dyDescent="0.25">
      <c r="B506" s="14"/>
      <c r="C506" s="14"/>
      <c r="D506" s="14"/>
      <c r="E506" s="14"/>
      <c r="F506" s="14"/>
    </row>
    <row r="507" spans="1:6" x14ac:dyDescent="0.25">
      <c r="A507" t="s">
        <v>76</v>
      </c>
      <c r="B507" s="14" t="s">
        <v>77</v>
      </c>
      <c r="C507" s="14"/>
      <c r="D507" s="14"/>
      <c r="E507" s="14"/>
      <c r="F507" s="14">
        <v>200000</v>
      </c>
    </row>
    <row r="508" spans="1:6" x14ac:dyDescent="0.25">
      <c r="B508" s="14"/>
      <c r="C508" s="14"/>
      <c r="D508" s="14"/>
      <c r="E508" s="14"/>
      <c r="F508" s="14"/>
    </row>
    <row r="509" spans="1:6" x14ac:dyDescent="0.25">
      <c r="A509" t="s">
        <v>78</v>
      </c>
      <c r="B509" s="14" t="s">
        <v>79</v>
      </c>
      <c r="C509" s="14"/>
      <c r="D509" s="14"/>
      <c r="E509" s="14"/>
      <c r="F509" s="14">
        <v>3260000</v>
      </c>
    </row>
    <row r="510" spans="1:6" x14ac:dyDescent="0.25">
      <c r="B510" s="14"/>
      <c r="C510" s="14"/>
      <c r="D510" s="14"/>
      <c r="E510" s="14"/>
      <c r="F510" s="14"/>
    </row>
    <row r="511" spans="1:6" x14ac:dyDescent="0.25">
      <c r="A511" s="1" t="s">
        <v>84</v>
      </c>
      <c r="B511" s="10" t="s">
        <v>97</v>
      </c>
      <c r="C511" s="10"/>
      <c r="D511" s="10"/>
      <c r="E511" s="10"/>
      <c r="F511" s="10">
        <f>SUM(F489:F509)</f>
        <v>15972000</v>
      </c>
    </row>
    <row r="512" spans="1:6" x14ac:dyDescent="0.25">
      <c r="A512" s="1"/>
      <c r="B512" s="10"/>
      <c r="C512" s="10"/>
      <c r="D512" s="10"/>
      <c r="E512" s="10"/>
      <c r="F512" s="10"/>
    </row>
    <row r="513" spans="1:6" x14ac:dyDescent="0.25">
      <c r="A513" s="22" t="s">
        <v>135</v>
      </c>
      <c r="B513" s="23" t="s">
        <v>162</v>
      </c>
      <c r="C513" s="23"/>
      <c r="D513" s="21"/>
      <c r="E513" s="23"/>
      <c r="F513" s="23">
        <v>430000</v>
      </c>
    </row>
    <row r="514" spans="1:6" x14ac:dyDescent="0.25">
      <c r="A514" s="22" t="s">
        <v>88</v>
      </c>
      <c r="B514" s="23" t="s">
        <v>79</v>
      </c>
      <c r="C514" s="23"/>
      <c r="D514" s="23"/>
      <c r="E514" s="23"/>
      <c r="F514" s="23">
        <v>115000</v>
      </c>
    </row>
    <row r="515" spans="1:6" x14ac:dyDescent="0.25">
      <c r="A515" s="1"/>
      <c r="B515" s="10"/>
      <c r="C515" s="10"/>
      <c r="D515" s="10"/>
      <c r="E515" s="10"/>
      <c r="F515" s="10"/>
    </row>
    <row r="516" spans="1:6" x14ac:dyDescent="0.25">
      <c r="A516" s="1" t="s">
        <v>89</v>
      </c>
      <c r="B516" s="10" t="s">
        <v>162</v>
      </c>
      <c r="C516" s="10"/>
      <c r="D516" s="10"/>
      <c r="E516" s="10"/>
      <c r="F516" s="10">
        <f>SUM(F513:F515)</f>
        <v>545000</v>
      </c>
    </row>
    <row r="519" spans="1:6" x14ac:dyDescent="0.25">
      <c r="B519" s="1" t="s">
        <v>163</v>
      </c>
    </row>
    <row r="521" spans="1:6" x14ac:dyDescent="0.25">
      <c r="A521" s="22" t="s">
        <v>72</v>
      </c>
      <c r="B521" s="22" t="s">
        <v>122</v>
      </c>
      <c r="F521">
        <v>51000</v>
      </c>
    </row>
    <row r="523" spans="1:6" x14ac:dyDescent="0.25">
      <c r="A523" s="22" t="s">
        <v>78</v>
      </c>
      <c r="B523" s="22" t="s">
        <v>79</v>
      </c>
      <c r="F523">
        <v>14000</v>
      </c>
    </row>
    <row r="524" spans="1:6" x14ac:dyDescent="0.25">
      <c r="A524" s="22"/>
      <c r="B524" s="22"/>
    </row>
    <row r="525" spans="1:6" x14ac:dyDescent="0.25">
      <c r="A525" s="1" t="s">
        <v>84</v>
      </c>
      <c r="B525" s="1" t="s">
        <v>85</v>
      </c>
      <c r="C525" s="1"/>
      <c r="D525" s="1"/>
      <c r="E525" s="1"/>
      <c r="F525" s="1">
        <f>SUM(F521:F524)</f>
        <v>65000</v>
      </c>
    </row>
    <row r="527" spans="1:6" x14ac:dyDescent="0.25">
      <c r="A527" s="22" t="s">
        <v>135</v>
      </c>
      <c r="B527" s="22" t="s">
        <v>162</v>
      </c>
      <c r="C527" s="22"/>
      <c r="F527">
        <v>60000</v>
      </c>
    </row>
    <row r="528" spans="1:6" x14ac:dyDescent="0.25">
      <c r="A528" s="22" t="s">
        <v>137</v>
      </c>
      <c r="B528" s="22" t="s">
        <v>79</v>
      </c>
      <c r="F528">
        <v>20000</v>
      </c>
    </row>
    <row r="529" spans="1:6" x14ac:dyDescent="0.25">
      <c r="A529" s="22"/>
      <c r="B529" s="22"/>
    </row>
    <row r="530" spans="1:6" x14ac:dyDescent="0.25">
      <c r="A530" s="1" t="s">
        <v>164</v>
      </c>
      <c r="B530" s="1" t="s">
        <v>148</v>
      </c>
      <c r="C530" s="1"/>
      <c r="D530" s="1"/>
      <c r="E530" s="1"/>
      <c r="F530" s="1">
        <f>SUM(F527:F529)</f>
        <v>80000</v>
      </c>
    </row>
    <row r="532" spans="1:6" x14ac:dyDescent="0.25">
      <c r="B532" s="22" t="s">
        <v>156</v>
      </c>
      <c r="F532">
        <f>F484+F486+F511+F516+F525+F530</f>
        <v>30982000</v>
      </c>
    </row>
    <row r="534" spans="1:6" x14ac:dyDescent="0.25">
      <c r="B534" s="1" t="s">
        <v>18</v>
      </c>
    </row>
    <row r="535" spans="1:6" x14ac:dyDescent="0.25">
      <c r="B535" s="1"/>
    </row>
    <row r="536" spans="1:6" x14ac:dyDescent="0.25">
      <c r="A536" s="1" t="s">
        <v>63</v>
      </c>
      <c r="B536" s="1" t="s">
        <v>128</v>
      </c>
      <c r="C536" s="1"/>
      <c r="D536" s="1"/>
      <c r="E536" s="1"/>
      <c r="F536" s="1">
        <v>200000</v>
      </c>
    </row>
    <row r="537" spans="1:6" x14ac:dyDescent="0.25">
      <c r="B537" s="22"/>
    </row>
    <row r="538" spans="1:6" x14ac:dyDescent="0.25">
      <c r="A538" s="1" t="s">
        <v>65</v>
      </c>
      <c r="B538" s="1" t="s">
        <v>66</v>
      </c>
      <c r="C538" s="1"/>
      <c r="D538" s="1"/>
      <c r="E538" s="1"/>
      <c r="F538" s="1">
        <v>44000</v>
      </c>
    </row>
    <row r="540" spans="1:6" x14ac:dyDescent="0.25">
      <c r="A540" t="s">
        <v>72</v>
      </c>
      <c r="B540" t="s">
        <v>160</v>
      </c>
      <c r="F540">
        <v>600000</v>
      </c>
    </row>
    <row r="542" spans="1:6" x14ac:dyDescent="0.25">
      <c r="A542" t="s">
        <v>93</v>
      </c>
      <c r="B542" t="s">
        <v>94</v>
      </c>
      <c r="F542">
        <v>60000</v>
      </c>
    </row>
    <row r="544" spans="1:6" x14ac:dyDescent="0.25">
      <c r="A544" t="s">
        <v>112</v>
      </c>
      <c r="B544" t="s">
        <v>113</v>
      </c>
      <c r="F544">
        <v>100000</v>
      </c>
    </row>
    <row r="546" spans="1:6" x14ac:dyDescent="0.25">
      <c r="A546" t="s">
        <v>78</v>
      </c>
      <c r="B546" t="s">
        <v>79</v>
      </c>
      <c r="F546">
        <v>200000</v>
      </c>
    </row>
    <row r="548" spans="1:6" x14ac:dyDescent="0.25">
      <c r="A548" s="1" t="s">
        <v>84</v>
      </c>
      <c r="B548" s="1" t="s">
        <v>97</v>
      </c>
      <c r="C548" s="1"/>
      <c r="D548" s="1"/>
      <c r="E548" s="1"/>
      <c r="F548" s="1">
        <f>SUM(F540:F547)</f>
        <v>960000</v>
      </c>
    </row>
    <row r="550" spans="1:6" x14ac:dyDescent="0.25">
      <c r="B550" t="s">
        <v>165</v>
      </c>
      <c r="F550">
        <f>F548+F538+F536</f>
        <v>1204000</v>
      </c>
    </row>
    <row r="552" spans="1:6" x14ac:dyDescent="0.25">
      <c r="B552" s="1" t="s">
        <v>178</v>
      </c>
    </row>
    <row r="554" spans="1:6" x14ac:dyDescent="0.25">
      <c r="B554" s="36" t="s">
        <v>166</v>
      </c>
      <c r="C554" s="36"/>
    </row>
    <row r="555" spans="1:6" x14ac:dyDescent="0.25">
      <c r="B555" s="6"/>
      <c r="C555" s="6"/>
    </row>
    <row r="556" spans="1:6" x14ac:dyDescent="0.25">
      <c r="B556" s="27" t="s">
        <v>126</v>
      </c>
      <c r="C556" s="6"/>
      <c r="F556">
        <v>24420000</v>
      </c>
    </row>
    <row r="557" spans="1:6" x14ac:dyDescent="0.25">
      <c r="B557" s="6"/>
      <c r="C557" s="6"/>
    </row>
    <row r="558" spans="1:6" x14ac:dyDescent="0.25">
      <c r="B558" s="27" t="s">
        <v>127</v>
      </c>
      <c r="C558" s="6"/>
      <c r="F558">
        <v>2600000</v>
      </c>
    </row>
    <row r="560" spans="1:6" x14ac:dyDescent="0.25">
      <c r="A560" s="1" t="s">
        <v>63</v>
      </c>
      <c r="B560" s="1" t="s">
        <v>167</v>
      </c>
      <c r="C560" s="1"/>
      <c r="D560" s="1"/>
      <c r="E560" s="1"/>
      <c r="F560" s="1">
        <f>F556+F558</f>
        <v>27020000</v>
      </c>
    </row>
    <row r="562" spans="1:6" x14ac:dyDescent="0.25">
      <c r="A562" s="1" t="s">
        <v>65</v>
      </c>
      <c r="B562" s="1" t="s">
        <v>129</v>
      </c>
      <c r="C562" s="1"/>
      <c r="D562" s="1"/>
      <c r="E562" s="1"/>
      <c r="F562" s="1">
        <v>5590000</v>
      </c>
    </row>
    <row r="565" spans="1:6" x14ac:dyDescent="0.25">
      <c r="A565" t="s">
        <v>130</v>
      </c>
      <c r="B565" s="14" t="s">
        <v>131</v>
      </c>
      <c r="C565" s="14"/>
      <c r="D565" s="14"/>
      <c r="E565" s="14"/>
      <c r="F565" s="14">
        <v>250000</v>
      </c>
    </row>
    <row r="566" spans="1:6" x14ac:dyDescent="0.25">
      <c r="B566" s="14"/>
      <c r="C566" s="14"/>
      <c r="D566" s="14"/>
      <c r="E566" s="14"/>
      <c r="F566" s="14"/>
    </row>
    <row r="567" spans="1:6" x14ac:dyDescent="0.25">
      <c r="B567" s="14"/>
      <c r="C567" s="14"/>
      <c r="D567" s="14"/>
      <c r="E567" s="14"/>
      <c r="F567" s="14"/>
    </row>
    <row r="568" spans="1:6" x14ac:dyDescent="0.25">
      <c r="A568" t="s">
        <v>72</v>
      </c>
      <c r="B568" s="14" t="s">
        <v>73</v>
      </c>
      <c r="C568" s="14"/>
      <c r="D568" s="14"/>
      <c r="E568" s="14"/>
      <c r="F568" s="14">
        <v>670000</v>
      </c>
    </row>
    <row r="569" spans="1:6" x14ac:dyDescent="0.25">
      <c r="B569" s="14"/>
      <c r="C569" s="14"/>
      <c r="D569" s="14"/>
      <c r="E569" s="14"/>
      <c r="F569" s="14"/>
    </row>
    <row r="570" spans="1:6" x14ac:dyDescent="0.25">
      <c r="B570" s="14"/>
      <c r="C570" s="14"/>
      <c r="D570" s="14"/>
      <c r="E570" s="14"/>
      <c r="F570" s="14"/>
    </row>
    <row r="571" spans="1:6" x14ac:dyDescent="0.25">
      <c r="B571" s="14"/>
      <c r="C571" s="14"/>
      <c r="D571" s="14"/>
      <c r="E571" s="14"/>
      <c r="F571" s="14"/>
    </row>
    <row r="572" spans="1:6" x14ac:dyDescent="0.25">
      <c r="A572" t="s">
        <v>74</v>
      </c>
      <c r="B572" s="14" t="s">
        <v>141</v>
      </c>
      <c r="C572" s="20"/>
      <c r="D572" s="14"/>
      <c r="E572" s="14"/>
      <c r="F572" s="14">
        <v>1000000</v>
      </c>
    </row>
    <row r="573" spans="1:6" x14ac:dyDescent="0.25">
      <c r="B573" s="14"/>
      <c r="C573" s="20"/>
      <c r="D573" s="14"/>
      <c r="E573" s="14"/>
      <c r="F573" s="14"/>
    </row>
    <row r="574" spans="1:6" x14ac:dyDescent="0.25">
      <c r="A574" t="s">
        <v>93</v>
      </c>
      <c r="B574" s="14" t="s">
        <v>168</v>
      </c>
      <c r="C574" s="20"/>
      <c r="D574" s="14"/>
      <c r="E574" s="14"/>
      <c r="F574" s="14">
        <v>1000000</v>
      </c>
    </row>
    <row r="575" spans="1:6" x14ac:dyDescent="0.25">
      <c r="B575" s="14"/>
      <c r="C575" s="20"/>
      <c r="D575" s="14"/>
      <c r="E575" s="14"/>
      <c r="F575" s="14"/>
    </row>
    <row r="576" spans="1:6" x14ac:dyDescent="0.25">
      <c r="B576" s="14"/>
      <c r="C576" s="20"/>
      <c r="D576" s="14"/>
      <c r="E576" s="14"/>
      <c r="F576" s="14"/>
    </row>
    <row r="577" spans="1:6" x14ac:dyDescent="0.25">
      <c r="B577" s="14"/>
      <c r="C577" s="14"/>
      <c r="D577" s="14"/>
      <c r="E577" s="14"/>
      <c r="F577" s="14"/>
    </row>
    <row r="578" spans="1:6" x14ac:dyDescent="0.25">
      <c r="A578" t="s">
        <v>95</v>
      </c>
      <c r="B578" s="14" t="s">
        <v>106</v>
      </c>
      <c r="C578" s="14"/>
      <c r="D578" s="14"/>
      <c r="E578" s="14"/>
      <c r="F578" s="14">
        <v>400000</v>
      </c>
    </row>
    <row r="579" spans="1:6" x14ac:dyDescent="0.25">
      <c r="B579" s="14"/>
      <c r="C579" s="14"/>
      <c r="D579" s="14"/>
      <c r="E579" s="14"/>
      <c r="F579" s="14"/>
    </row>
    <row r="580" spans="1:6" x14ac:dyDescent="0.25">
      <c r="A580" t="s">
        <v>76</v>
      </c>
      <c r="B580" s="14" t="s">
        <v>104</v>
      </c>
      <c r="C580" s="14"/>
      <c r="D580" s="14"/>
      <c r="E580" s="14"/>
      <c r="F580" s="14">
        <v>2555000</v>
      </c>
    </row>
    <row r="581" spans="1:6" x14ac:dyDescent="0.25">
      <c r="B581" s="14"/>
      <c r="C581" s="14"/>
      <c r="D581" s="14"/>
      <c r="E581" s="14"/>
      <c r="F581" s="14"/>
    </row>
    <row r="582" spans="1:6" x14ac:dyDescent="0.25">
      <c r="A582" t="s">
        <v>133</v>
      </c>
      <c r="B582" s="14" t="s">
        <v>169</v>
      </c>
      <c r="C582" s="14"/>
      <c r="D582" s="14"/>
      <c r="E582" s="14"/>
      <c r="F582" s="14">
        <v>70000</v>
      </c>
    </row>
    <row r="583" spans="1:6" x14ac:dyDescent="0.25">
      <c r="B583" s="14"/>
      <c r="C583" s="14"/>
      <c r="D583" s="14"/>
      <c r="E583" s="14"/>
      <c r="F583" s="14"/>
    </row>
    <row r="584" spans="1:6" x14ac:dyDescent="0.25">
      <c r="B584" s="14"/>
      <c r="C584" s="14"/>
      <c r="D584" s="14"/>
      <c r="E584" s="14"/>
      <c r="F584" s="14"/>
    </row>
    <row r="585" spans="1:6" x14ac:dyDescent="0.25">
      <c r="A585" t="s">
        <v>78</v>
      </c>
      <c r="B585" s="14" t="s">
        <v>79</v>
      </c>
      <c r="C585" s="14"/>
      <c r="D585" s="14"/>
      <c r="E585" s="14"/>
      <c r="F585" s="14">
        <v>1375000</v>
      </c>
    </row>
    <row r="586" spans="1:6" x14ac:dyDescent="0.25">
      <c r="B586" s="14"/>
      <c r="C586" s="14"/>
      <c r="D586" s="14"/>
      <c r="E586" s="14"/>
      <c r="F586" s="14"/>
    </row>
    <row r="587" spans="1:6" x14ac:dyDescent="0.25">
      <c r="A587" t="s">
        <v>80</v>
      </c>
      <c r="B587" s="14" t="s">
        <v>170</v>
      </c>
      <c r="C587" s="14"/>
      <c r="D587" s="14"/>
      <c r="E587" s="14"/>
      <c r="F587" s="14">
        <v>50000</v>
      </c>
    </row>
    <row r="588" spans="1:6" x14ac:dyDescent="0.25">
      <c r="B588" s="14"/>
      <c r="C588" s="14"/>
      <c r="D588" s="14"/>
      <c r="E588" s="14"/>
      <c r="F588" s="14"/>
    </row>
    <row r="589" spans="1:6" x14ac:dyDescent="0.25">
      <c r="A589" t="s">
        <v>82</v>
      </c>
      <c r="B589" s="14" t="s">
        <v>171</v>
      </c>
      <c r="C589" s="14"/>
      <c r="D589" s="14"/>
      <c r="E589" s="14"/>
      <c r="F589" s="14">
        <v>100000</v>
      </c>
    </row>
    <row r="590" spans="1:6" x14ac:dyDescent="0.25">
      <c r="B590" s="14"/>
      <c r="C590" s="14"/>
      <c r="D590" s="14"/>
      <c r="E590" s="14"/>
      <c r="F590" s="14"/>
    </row>
    <row r="591" spans="1:6" x14ac:dyDescent="0.25">
      <c r="B591" s="14"/>
      <c r="C591" s="14"/>
      <c r="D591" s="14"/>
      <c r="E591" s="14"/>
      <c r="F591" s="14"/>
    </row>
    <row r="592" spans="1:6" x14ac:dyDescent="0.25">
      <c r="A592" s="1" t="s">
        <v>84</v>
      </c>
      <c r="B592" s="10" t="s">
        <v>97</v>
      </c>
      <c r="C592" s="10"/>
      <c r="D592" s="10"/>
      <c r="E592" s="10"/>
      <c r="F592" s="10">
        <f>SUM(F565:F591)</f>
        <v>7470000</v>
      </c>
    </row>
    <row r="593" spans="1:6" x14ac:dyDescent="0.25">
      <c r="A593" s="1"/>
      <c r="B593" s="10"/>
      <c r="C593" s="10"/>
      <c r="D593" s="10"/>
      <c r="E593" s="10"/>
      <c r="F593" s="10"/>
    </row>
    <row r="594" spans="1:6" x14ac:dyDescent="0.25">
      <c r="A594" s="22" t="s">
        <v>135</v>
      </c>
      <c r="B594" s="23" t="s">
        <v>162</v>
      </c>
      <c r="C594" s="23"/>
      <c r="D594" s="23"/>
      <c r="E594" s="23"/>
      <c r="F594" s="23">
        <v>260000</v>
      </c>
    </row>
    <row r="595" spans="1:6" x14ac:dyDescent="0.25">
      <c r="A595" s="22" t="s">
        <v>137</v>
      </c>
      <c r="B595" s="23" t="s">
        <v>79</v>
      </c>
      <c r="C595" s="23"/>
      <c r="D595" s="23"/>
      <c r="E595" s="23"/>
      <c r="F595" s="23">
        <v>70000</v>
      </c>
    </row>
    <row r="596" spans="1:6" x14ac:dyDescent="0.25">
      <c r="A596" s="22"/>
      <c r="B596" s="23"/>
      <c r="C596" s="23"/>
      <c r="D596" s="23"/>
      <c r="E596" s="23"/>
      <c r="F596" s="23"/>
    </row>
    <row r="597" spans="1:6" x14ac:dyDescent="0.25">
      <c r="A597" s="1" t="s">
        <v>89</v>
      </c>
      <c r="B597" s="24" t="s">
        <v>172</v>
      </c>
      <c r="C597" s="10"/>
      <c r="D597" s="10"/>
      <c r="E597" s="10"/>
      <c r="F597" s="10">
        <f>SUM(F594:F596)</f>
        <v>330000</v>
      </c>
    </row>
    <row r="598" spans="1:6" x14ac:dyDescent="0.25">
      <c r="A598" s="1"/>
      <c r="B598" s="10"/>
      <c r="C598" s="10"/>
      <c r="D598" s="10"/>
      <c r="E598" s="10"/>
      <c r="F598" s="10"/>
    </row>
    <row r="599" spans="1:6" x14ac:dyDescent="0.25">
      <c r="B599" s="14"/>
      <c r="C599" s="14"/>
      <c r="D599" s="14"/>
      <c r="E599" s="14"/>
      <c r="F599" s="14"/>
    </row>
    <row r="600" spans="1:6" x14ac:dyDescent="0.25">
      <c r="B600" s="14" t="s">
        <v>139</v>
      </c>
      <c r="C600" s="14"/>
      <c r="D600" s="14"/>
      <c r="E600" s="14"/>
      <c r="F600" s="26">
        <f>F597+F592+F562+F560</f>
        <v>40410000</v>
      </c>
    </row>
    <row r="601" spans="1:6" x14ac:dyDescent="0.25">
      <c r="B601" s="14"/>
      <c r="C601" s="14"/>
      <c r="D601" s="14"/>
      <c r="E601" s="14"/>
      <c r="F601" s="14"/>
    </row>
    <row r="602" spans="1:6" x14ac:dyDescent="0.25">
      <c r="B602" s="14"/>
      <c r="C602" s="14"/>
      <c r="D602" s="14"/>
      <c r="E602" s="14"/>
      <c r="F602" s="14"/>
    </row>
    <row r="603" spans="1:6" x14ac:dyDescent="0.25">
      <c r="B603" s="14"/>
      <c r="C603" s="14"/>
      <c r="D603" s="14"/>
      <c r="E603" s="14"/>
      <c r="F603" s="14"/>
    </row>
    <row r="604" spans="1:6" x14ac:dyDescent="0.25">
      <c r="B604" s="14"/>
      <c r="C604" s="14"/>
      <c r="D604" s="14"/>
      <c r="E604" s="14"/>
      <c r="F604" s="14"/>
    </row>
    <row r="605" spans="1:6" x14ac:dyDescent="0.25">
      <c r="B605" s="10" t="s">
        <v>22</v>
      </c>
      <c r="C605" s="14"/>
      <c r="D605" s="14"/>
      <c r="E605" s="14"/>
      <c r="F605" s="14"/>
    </row>
    <row r="606" spans="1:6" x14ac:dyDescent="0.25">
      <c r="B606" s="10"/>
      <c r="C606" s="14"/>
      <c r="D606" s="14"/>
      <c r="E606" s="14"/>
      <c r="F606" s="14"/>
    </row>
    <row r="607" spans="1:6" x14ac:dyDescent="0.25">
      <c r="A607" t="s">
        <v>72</v>
      </c>
      <c r="B607" s="23" t="s">
        <v>73</v>
      </c>
      <c r="C607" s="14"/>
      <c r="D607" s="14"/>
      <c r="E607" s="14"/>
      <c r="F607" s="14">
        <v>35000</v>
      </c>
    </row>
    <row r="608" spans="1:6" x14ac:dyDescent="0.25">
      <c r="B608" s="10"/>
      <c r="C608" s="14"/>
      <c r="D608" s="14"/>
      <c r="E608" s="14"/>
      <c r="F608" s="14"/>
    </row>
    <row r="609" spans="1:7" x14ac:dyDescent="0.25">
      <c r="A609" t="s">
        <v>95</v>
      </c>
      <c r="B609" s="23" t="s">
        <v>96</v>
      </c>
      <c r="C609" s="14"/>
      <c r="D609" s="14"/>
      <c r="E609" s="14"/>
      <c r="F609" s="14">
        <v>20000</v>
      </c>
    </row>
    <row r="610" spans="1:7" x14ac:dyDescent="0.25">
      <c r="B610" s="14"/>
      <c r="C610" s="14"/>
      <c r="D610" s="14"/>
      <c r="E610" s="14"/>
      <c r="F610" s="14"/>
    </row>
    <row r="611" spans="1:7" x14ac:dyDescent="0.25">
      <c r="A611" t="s">
        <v>93</v>
      </c>
      <c r="B611" s="14" t="s">
        <v>94</v>
      </c>
      <c r="C611" s="14"/>
      <c r="D611" s="14"/>
      <c r="E611" s="14"/>
      <c r="F611" s="14">
        <v>1200000</v>
      </c>
    </row>
    <row r="612" spans="1:7" x14ac:dyDescent="0.25">
      <c r="B612" s="14"/>
      <c r="C612" s="14"/>
      <c r="D612" s="14"/>
      <c r="E612" s="14"/>
      <c r="F612" s="14"/>
    </row>
    <row r="613" spans="1:7" x14ac:dyDescent="0.25">
      <c r="B613" s="14"/>
      <c r="C613" s="14"/>
      <c r="D613" s="14"/>
      <c r="E613" s="14"/>
      <c r="F613" s="14"/>
    </row>
    <row r="614" spans="1:7" x14ac:dyDescent="0.25">
      <c r="B614" s="14"/>
      <c r="C614" s="14"/>
      <c r="D614" s="14"/>
      <c r="E614" s="14"/>
      <c r="F614" s="14"/>
    </row>
    <row r="615" spans="1:7" x14ac:dyDescent="0.25">
      <c r="B615" s="14"/>
      <c r="C615" s="14"/>
      <c r="D615" s="14"/>
      <c r="E615" s="14"/>
      <c r="F615" s="14"/>
    </row>
    <row r="616" spans="1:7" x14ac:dyDescent="0.25">
      <c r="A616" t="s">
        <v>78</v>
      </c>
      <c r="B616" s="14" t="s">
        <v>79</v>
      </c>
      <c r="C616" s="14"/>
      <c r="D616" s="14"/>
      <c r="E616" s="14"/>
      <c r="F616" s="14">
        <v>350000</v>
      </c>
    </row>
    <row r="617" spans="1:7" x14ac:dyDescent="0.25">
      <c r="B617" s="14"/>
      <c r="C617" s="14"/>
      <c r="D617" s="14"/>
      <c r="E617" s="14"/>
      <c r="F617" s="14"/>
    </row>
    <row r="618" spans="1:7" x14ac:dyDescent="0.25">
      <c r="A618" s="1" t="s">
        <v>84</v>
      </c>
      <c r="B618" s="24" t="s">
        <v>97</v>
      </c>
      <c r="C618" s="10"/>
      <c r="D618" s="10"/>
      <c r="E618" s="10"/>
      <c r="F618" s="10">
        <f>SUM(F607:F617)</f>
        <v>1605000</v>
      </c>
    </row>
    <row r="619" spans="1:7" x14ac:dyDescent="0.25">
      <c r="B619" s="14"/>
      <c r="C619" s="14"/>
      <c r="D619" s="14"/>
      <c r="E619" s="14"/>
      <c r="F619" s="14"/>
    </row>
    <row r="620" spans="1:7" x14ac:dyDescent="0.25">
      <c r="B620" s="14"/>
      <c r="C620" s="14"/>
      <c r="D620" s="14"/>
      <c r="E620" s="14"/>
      <c r="F620" s="14"/>
    </row>
    <row r="621" spans="1:7" x14ac:dyDescent="0.25">
      <c r="B621" s="14" t="s">
        <v>143</v>
      </c>
      <c r="C621" s="14"/>
      <c r="D621" s="14"/>
      <c r="E621" s="14"/>
      <c r="F621" s="14">
        <f>F618</f>
        <v>1605000</v>
      </c>
    </row>
    <row r="622" spans="1:7" x14ac:dyDescent="0.25">
      <c r="B622" s="14"/>
      <c r="C622" s="14"/>
      <c r="D622" s="14"/>
      <c r="E622" s="14"/>
      <c r="F622" s="14"/>
      <c r="G622" s="14"/>
    </row>
  </sheetData>
  <mergeCells count="4">
    <mergeCell ref="B352:C352"/>
    <mergeCell ref="B387:C387"/>
    <mergeCell ref="B425:E425"/>
    <mergeCell ref="B554:C554"/>
  </mergeCells>
  <pageMargins left="0.7" right="0.7" top="0.75" bottom="0.75" header="0.3" footer="0.3"/>
  <pageSetup paperSize="9" orientation="portrait" r:id="rId1"/>
  <rowBreaks count="2" manualBreakCount="2">
    <brk id="421" max="16383" man="1"/>
    <brk id="5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Munka2</vt:lpstr>
      <vt:lpstr>Munka3</vt:lpstr>
      <vt:lpstr>Munka4</vt:lpstr>
      <vt:lpstr>Munka5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Sándorné</dc:creator>
  <cp:lastModifiedBy>Rádóczki Lászlóné</cp:lastModifiedBy>
  <cp:lastPrinted>2017-01-30T10:05:15Z</cp:lastPrinted>
  <dcterms:created xsi:type="dcterms:W3CDTF">2017-01-30T07:46:00Z</dcterms:created>
  <dcterms:modified xsi:type="dcterms:W3CDTF">2017-01-30T10:24:41Z</dcterms:modified>
</cp:coreProperties>
</file>