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27" activeTab="1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<sst xmlns="http://schemas.openxmlformats.org/spreadsheetml/2006/main" count="1512" uniqueCount="477">
  <si>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</si>
  <si>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</si>
  <si>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</si>
  <si>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</si>
  <si>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</si>
  <si>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</si>
  <si>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</si>
  <si>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</si>
  <si>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</si>
  <si>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</si>
  <si>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</si>
  <si>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</si>
  <si>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</si>
  <si>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</si>
  <si>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</si>
  <si>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</si>
  <si>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</si>
  <si>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</si>
  <si>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</si>
  <si>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</si>
  <si>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</si>
  <si>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</si>
  <si>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</si>
  <si>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</si>
  <si>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</si>
  <si>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</si>
  <si>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</si>
  <si>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</si>
  <si>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</si>
  <si>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</si>
  <si>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</si>
  <si>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</si>
  <si>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</si>
  <si>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</si>
  <si>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</si>
  <si>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</si>
  <si>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</si>
  <si>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</si>
  <si>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</si>
  <si>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</si>
  <si>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</si>
  <si>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</si>
  <si>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</si>
  <si>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</si>
  <si>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</si>
  <si>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</si>
  <si>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</si>
  <si>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</si>
  <si>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</si>
  <si>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</si>
  <si>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</si>
  <si>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</si>
  <si>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</si>
  <si>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</si>
  <si>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</si>
  <si>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</si>
  <si>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</si>
  <si>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</si>
  <si>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</si>
  <si>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</si>
  <si>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</si>
  <si>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</si>
  <si>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</si>
  <si>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</si>
  <si>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</si>
  <si>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</si>
  <si>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</si>
  <si>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</si>
  <si>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</si>
  <si>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</si>
  <si>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</si>
  <si>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</si>
  <si>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</si>
  <si>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</si>
  <si>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</si>
  <si>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</si>
  <si>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</si>
  <si>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</si>
  <si>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</si>
  <si>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</si>
  <si>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</si>
  <si>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</si>
  <si>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</si>
  <si>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</si>
  <si>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</si>
  <si>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</si>
  <si>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</si>
  <si>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</si>
  <si>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</si>
  <si>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</si>
  <si>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</si>
  <si>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</si>
  <si>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</si>
  <si>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</si>
  <si>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</si>
  <si>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</si>
  <si>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</si>
  <si>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</si>
  <si>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</si>
  <si>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</si>
  <si>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</si>
  <si>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</si>
  <si>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</si>
  <si>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</si>
  <si>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</si>
  <si>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</si>
  <si>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</si>
  <si>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</si>
  <si>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</si>
  <si>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</si>
  <si>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</si>
  <si>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</si>
  <si>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</si>
  <si>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</si>
  <si>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</si>
  <si>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</si>
  <si>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</si>
  <si>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</si>
  <si>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</si>
  <si>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</si>
  <si>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</si>
  <si>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</si>
  <si>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</si>
  <si>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</si>
  <si>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</si>
  <si>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</si>
  <si>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</si>
  <si>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</si>
  <si>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</si>
  <si>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</si>
  <si>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</si>
  <si>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</si>
  <si>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</si>
  <si>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</si>
  <si>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</si>
  <si>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</si>
  <si>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</si>
  <si>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</si>
  <si>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</si>
  <si>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</si>
  <si>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</si>
  <si>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</si>
  <si>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</si>
  <si>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</si>
  <si>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</si>
  <si>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</si>
  <si>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</si>
  <si>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</si>
  <si>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</si>
  <si>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</si>
  <si>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</si>
  <si>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</si>
  <si>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</si>
  <si>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</si>
  <si>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</si>
  <si>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</si>
  <si>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</si>
  <si>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</si>
  <si>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</si>
  <si>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</si>
  <si>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</si>
  <si>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</si>
  <si>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</si>
  <si>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</si>
  <si>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</si>
  <si>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</si>
  <si>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</si>
  <si>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</si>
  <si>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</si>
  <si>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</si>
  <si>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</si>
  <si>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</si>
  <si>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</si>
  <si>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</si>
  <si>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</si>
  <si>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</si>
  <si>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</si>
  <si>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</si>
  <si>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</si>
  <si>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</si>
  <si>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</si>
  <si>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</si>
  <si>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</si>
  <si>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</si>
  <si>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</si>
  <si>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</si>
  <si>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</si>
  <si>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</si>
  <si>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</si>
  <si>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</si>
  <si>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</si>
  <si>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</si>
  <si>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</si>
  <si>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</si>
  <si>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</si>
  <si>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</si>
  <si>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</si>
  <si>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</si>
  <si>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</si>
  <si>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</si>
  <si>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</si>
  <si>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</si>
  <si>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</si>
  <si>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</si>
  <si>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</si>
  <si>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</si>
  <si>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</si>
  <si>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</si>
  <si>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</si>
  <si>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</si>
  <si>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</si>
  <si>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</si>
  <si>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</si>
  <si>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</si>
  <si>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</si>
  <si>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</si>
  <si>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</si>
  <si>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</si>
  <si>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</si>
  <si>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</si>
  <si>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</si>
  <si>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</si>
  <si>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</si>
  <si>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</si>
  <si>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</si>
  <si>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</si>
  <si>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</si>
  <si>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</si>
  <si>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</si>
  <si>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</si>
  <si>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</si>
  <si>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</si>
  <si>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</si>
  <si>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</si>
  <si>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</si>
  <si>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</si>
  <si>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</si>
  <si>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</si>
  <si>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</si>
  <si>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</si>
  <si>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</si>
  <si>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</si>
  <si>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</si>
  <si>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</si>
  <si>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</si>
  <si>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</si>
  <si>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</si>
  <si>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</si>
  <si>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</si>
  <si>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</si>
  <si>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</si>
  <si>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</si>
  <si>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Bevételi jogcímek</t>
  </si>
  <si>
    <t>Kezességvállalással kapcsolatos megtérülés</t>
  </si>
  <si>
    <t>Kamatbevétel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</si>
  <si>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</si>
  <si>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</si>
  <si>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</si>
  <si>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</si>
  <si>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</si>
  <si>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</si>
  <si>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</si>
  <si>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</si>
  <si>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</si>
  <si>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</si>
  <si>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</si>
  <si>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Költségvetési szerv I.</t>
  </si>
  <si>
    <t>Költségvetési szerv II.</t>
  </si>
  <si>
    <t>Önkormányzat</t>
  </si>
  <si>
    <t>megnevezése</t>
  </si>
  <si>
    <t>7.1</t>
  </si>
  <si>
    <t>V. Költségvetési szervek finanszírozása</t>
  </si>
  <si>
    <t>KIADÁSOK ÖSSZESEN: (6+7)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</si>
  <si>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</si>
  <si>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</si>
  <si>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</si>
  <si>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</si>
  <si>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</si>
  <si>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</si>
  <si>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</si>
  <si>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</si>
  <si>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</si>
  <si>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</si>
  <si>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</si>
  <si>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</si>
  <si>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</si>
  <si>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</si>
  <si>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</si>
  <si>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</si>
  <si>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</si>
  <si>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</si>
  <si>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</si>
  <si>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</si>
  <si>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</si>
  <si>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</si>
  <si>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</si>
  <si>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</si>
  <si>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</si>
  <si>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</si>
  <si>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</si>
  <si>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</si>
  <si>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</si>
  <si>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</si>
  <si>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</si>
  <si>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</si>
  <si>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</si>
  <si>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</si>
  <si>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</si>
  <si>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</si>
  <si>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</si>
  <si>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</si>
  <si>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</si>
  <si>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</si>
  <si>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</si>
  <si>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</si>
  <si>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</si>
  <si>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</si>
  <si>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</si>
  <si>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</si>
  <si>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</si>
  <si>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</si>
  <si>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</si>
  <si>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</si>
  <si>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</si>
  <si>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</si>
  <si>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</si>
  <si>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</si>
  <si>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</si>
  <si>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</si>
  <si>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</si>
  <si>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</si>
  <si>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</si>
  <si>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</si>
  <si>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</si>
  <si>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</si>
  <si>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</si>
  <si>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</si>
  <si>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</si>
  <si>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</si>
  <si>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</si>
  <si>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</si>
  <si>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</si>
  <si>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</si>
  <si>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</si>
  <si>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</si>
  <si>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</si>
  <si>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</si>
  <si>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</si>
  <si>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</si>
  <si>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</si>
  <si>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</si>
  <si>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</si>
  <si>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</si>
  <si>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</si>
  <si>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</si>
  <si>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</si>
  <si>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</si>
  <si>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</si>
  <si>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</si>
  <si>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</si>
  <si>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</si>
  <si>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</si>
  <si>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</si>
  <si>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</si>
  <si>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</si>
  <si>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</si>
  <si>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</si>
  <si>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</si>
  <si>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</si>
  <si>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</si>
  <si>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</si>
  <si>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</si>
  <si>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</si>
  <si>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</si>
  <si>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</si>
  <si>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</si>
  <si>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</si>
  <si>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</si>
  <si>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</si>
  <si>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</si>
  <si>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</si>
  <si>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</si>
  <si>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</si>
  <si>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</si>
  <si>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</si>
  <si>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</si>
  <si>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</si>
  <si>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</si>
  <si>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</si>
  <si>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</si>
  <si>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</si>
  <si>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</si>
  <si>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</si>
  <si>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</si>
  <si>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</si>
  <si>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</si>
  <si>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</si>
  <si>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</si>
  <si>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</si>
  <si>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</si>
  <si>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</si>
  <si>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</si>
  <si>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</si>
  <si>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</si>
  <si>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</si>
  <si>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</si>
  <si>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</si>
  <si>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</si>
  <si>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</si>
  <si>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</si>
  <si>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</si>
  <si>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</si>
  <si>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</si>
  <si>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</si>
  <si>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</si>
  <si>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</si>
  <si>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</si>
  <si>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</si>
  <si>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</si>
  <si>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</si>
  <si>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</si>
  <si>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Idősek Otthona</t>
  </si>
  <si>
    <t>Bakonyszentlászló Önkormányzat saját bevételeinek részletezése az adósságot keletkeztető ügyletből származó tárgyévi fizetési kötelezettség megállapításához</t>
  </si>
  <si>
    <t>Bakonyszentlászló</t>
  </si>
  <si>
    <t xml:space="preserve"> Közös önkormányzati hivatal</t>
  </si>
  <si>
    <t>Szent László Óvoda</t>
  </si>
  <si>
    <t>K I M U T A T Á S
a 2013. évben céljelleggel juttatott támogatásokról</t>
  </si>
  <si>
    <t>Támogatott szervezet neve</t>
  </si>
  <si>
    <t>Támogatás célja</t>
  </si>
  <si>
    <t>Támogatás összge</t>
  </si>
  <si>
    <t>Turisztikai Egyesület</t>
  </si>
  <si>
    <t>általános támogatás</t>
  </si>
  <si>
    <t>Lövészklub</t>
  </si>
  <si>
    <t>Sportegyesület</t>
  </si>
  <si>
    <t>Nyugdíjas Klub</t>
  </si>
  <si>
    <t>Diabétesz Klub</t>
  </si>
  <si>
    <t>Dal- és Nótakör</t>
  </si>
  <si>
    <t>32.</t>
  </si>
  <si>
    <t>33.</t>
  </si>
  <si>
    <t>2.sz. tájékoztató tábla</t>
  </si>
  <si>
    <t>Kertbarátkör</t>
  </si>
  <si>
    <t>Amatőr Lovascsapat</t>
  </si>
  <si>
    <t>Szűlői Közösség Iskola</t>
  </si>
  <si>
    <t>Szülői Közösség Óvoda</t>
  </si>
  <si>
    <t>Evangélikus Egyház világításhoz</t>
  </si>
  <si>
    <t>Ültess Fát Alapítvány</t>
  </si>
  <si>
    <t>Polgárőrség</t>
  </si>
  <si>
    <t>Felhasználás
2015. XII.31-ig</t>
  </si>
  <si>
    <t xml:space="preserve">
2016. év utáni szükséglet
</t>
  </si>
  <si>
    <t>Telek kialakítás, vásárlás</t>
  </si>
  <si>
    <t>Evangélikus Gyülekezet Alapítvány</t>
  </si>
  <si>
    <t>Ugróköteles Csoport Bakonyszentlászló</t>
  </si>
  <si>
    <t>Diák Önkormányzat</t>
  </si>
  <si>
    <t>Egyéb támogatás működőkpesség megőrzését szolgáló támogatás</t>
  </si>
  <si>
    <t xml:space="preserve">   2016. évi előleg visszafizetése MÁK felé</t>
  </si>
  <si>
    <t>Egyéb támogatás működőképesség megőrzését szolgáló támogatás</t>
  </si>
  <si>
    <t xml:space="preserve">   2016. évi előleg visszafizetése Mák felé</t>
  </si>
  <si>
    <t>2016. évi előleg visszafizetése MÁK felé</t>
  </si>
  <si>
    <t>2015. évi kompenzáció</t>
  </si>
  <si>
    <t>2015. évi bérkompezációs támogatás</t>
  </si>
  <si>
    <t>2017. évi előirányzat</t>
  </si>
  <si>
    <t>2017. évi előleg visszafizetése MÁK felé</t>
  </si>
  <si>
    <t>a 2017. évben céljelleggel juttatott támogatásokról</t>
  </si>
  <si>
    <t>Utak járdák felújítása     Arany János utca</t>
  </si>
  <si>
    <t>Pályázati önrész</t>
  </si>
  <si>
    <t>Felhasználás
2016. XII.31-ig</t>
  </si>
  <si>
    <t>2017. év utáni szükséglet
(6=2 - 4 - 5)</t>
  </si>
  <si>
    <t>Urnafal építés</t>
  </si>
  <si>
    <t>Idősek Otthona kazánház bővítés</t>
  </si>
  <si>
    <t xml:space="preserve">   - Kamatkiadások  - MÁK ellenőrzés visszafizetés</t>
  </si>
  <si>
    <t>2016. évi bérkompenzációs támogatás</t>
  </si>
  <si>
    <t xml:space="preserve">2.1. melléklet a 2/2017. (III.01.) önkormányzati rendelethez     </t>
  </si>
  <si>
    <t xml:space="preserve">2.2. melléklet a 2/2017. (III.01.) önkormányzati rendelethez     </t>
  </si>
  <si>
    <t>6. melléklet az 2/2017. (III.01.) önkormányzati rendelethez</t>
  </si>
  <si>
    <t>7. melléklet a 2/2017. (III.01.) önkormányzati rendelethez</t>
  </si>
  <si>
    <t>8. melléklet a 2/2017. (III.01.) önkormányzati rendelethez</t>
  </si>
  <si>
    <t>9. melléklet a 2/2017. (III.01.)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</si>
</sst>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0" fontId="16" fillId="0" borderId="16" xfId="58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2" fillId="0" borderId="0" xfId="58" applyFill="1">
      <alignment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0" fontId="18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7" fillId="33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5" xfId="58" applyFill="1" applyBorder="1">
      <alignment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 applyProtection="1">
      <alignment horizontal="right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6" xfId="58" applyFont="1" applyFill="1" applyBorder="1" applyAlignment="1" applyProtection="1">
      <alignment horizontal="left" vertical="center" wrapText="1" indent="6"/>
      <protection/>
    </xf>
    <xf numFmtId="0" fontId="16" fillId="0" borderId="33" xfId="58" applyFont="1" applyFill="1" applyBorder="1" applyAlignment="1" applyProtection="1">
      <alignment horizontal="left" vertical="center" wrapText="1" indent="6"/>
      <protection/>
    </xf>
    <xf numFmtId="49" fontId="16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16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3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Fill="1" applyBorder="1" applyAlignment="1" applyProtection="1">
      <alignment horizontal="center" vertical="center"/>
      <protection/>
    </xf>
    <xf numFmtId="0" fontId="16" fillId="0" borderId="25" xfId="58" applyFont="1" applyFill="1" applyBorder="1" applyAlignment="1" applyProtection="1">
      <alignment horizontal="center" vertical="center"/>
      <protection/>
    </xf>
    <xf numFmtId="0" fontId="16" fillId="0" borderId="28" xfId="58" applyFont="1" applyFill="1" applyBorder="1" applyAlignment="1" applyProtection="1">
      <alignment horizontal="center" vertical="center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18" xfId="58" applyFont="1" applyFill="1" applyBorder="1" applyAlignment="1" applyProtection="1">
      <alignment horizontal="center" vertical="center"/>
      <protection/>
    </xf>
    <xf numFmtId="0" fontId="16" fillId="0" borderId="21" xfId="58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8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5" fillId="0" borderId="45" xfId="0" applyFont="1" applyBorder="1" applyAlignment="1" applyProtection="1">
      <alignment horizontal="center" wrapText="1"/>
      <protection/>
    </xf>
    <xf numFmtId="0" fontId="26" fillId="0" borderId="45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 quotePrefix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right" vertical="center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6" xfId="58" applyFont="1" applyFill="1" applyBorder="1" applyAlignment="1" applyProtection="1">
      <alignment horizontal="left" vertical="center" wrapText="1" indent="1"/>
      <protection/>
    </xf>
    <xf numFmtId="49" fontId="16" fillId="0" borderId="5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5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8" fillId="0" borderId="11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indent="1"/>
      <protection/>
    </xf>
    <xf numFmtId="0" fontId="20" fillId="0" borderId="33" xfId="0" applyFont="1" applyBorder="1" applyAlignment="1" applyProtection="1">
      <alignment horizontal="left" vertical="center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49" fontId="20" fillId="0" borderId="18" xfId="0" applyNumberFormat="1" applyFont="1" applyBorder="1" applyAlignment="1" applyProtection="1">
      <alignment horizontal="left" vertical="center" wrapText="1" indent="2"/>
      <protection/>
    </xf>
    <xf numFmtId="49" fontId="21" fillId="0" borderId="18" xfId="0" applyNumberFormat="1" applyFont="1" applyBorder="1" applyAlignment="1" applyProtection="1">
      <alignment horizontal="left" vertical="center" wrapText="1" indent="1"/>
      <protection/>
    </xf>
    <xf numFmtId="49" fontId="20" fillId="0" borderId="23" xfId="0" applyNumberFormat="1" applyFont="1" applyBorder="1" applyAlignment="1" applyProtection="1">
      <alignment horizontal="left" vertical="center" wrapText="1" indent="2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0" fontId="27" fillId="0" borderId="19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2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49" fontId="20" fillId="0" borderId="21" xfId="0" applyNumberFormat="1" applyFont="1" applyBorder="1" applyAlignment="1" applyProtection="1">
      <alignment horizontal="left" vertical="center" wrapText="1" indent="2"/>
      <protection/>
    </xf>
    <xf numFmtId="0" fontId="20" fillId="0" borderId="16" xfId="0" applyFont="1" applyBorder="1" applyAlignment="1" applyProtection="1">
      <alignment horizontal="left" vertical="center" wrapText="1" indent="1"/>
      <protection/>
    </xf>
    <xf numFmtId="0" fontId="21" fillId="0" borderId="19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49" fontId="28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horizontal="righ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 quotePrefix="1">
      <alignment horizontal="right" vertical="center" wrapText="1" indent="1"/>
      <protection locked="0"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37" xfId="0" applyFont="1" applyFill="1" applyBorder="1" applyAlignment="1" applyProtection="1">
      <alignment horizontal="right" vertical="center"/>
      <protection/>
    </xf>
    <xf numFmtId="164" fontId="15" fillId="0" borderId="29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2" xfId="0" applyFont="1" applyBorder="1" applyAlignment="1" applyProtection="1">
      <alignment horizontal="right" vertical="center" wrapText="1" indent="1"/>
      <protection locked="0"/>
    </xf>
    <xf numFmtId="0" fontId="20" fillId="0" borderId="30" xfId="0" applyFont="1" applyBorder="1" applyAlignment="1" applyProtection="1">
      <alignment horizontal="right" vertical="center" wrapText="1" indent="1"/>
      <protection locked="0"/>
    </xf>
    <xf numFmtId="0" fontId="20" fillId="0" borderId="31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62" xfId="40" applyNumberFormat="1" applyFont="1" applyFill="1" applyBorder="1" applyAlignment="1" applyProtection="1">
      <alignment/>
      <protection locked="0"/>
    </xf>
    <xf numFmtId="166" fontId="16" fillId="0" borderId="50" xfId="40" applyNumberFormat="1" applyFont="1" applyFill="1" applyBorder="1" applyAlignment="1" applyProtection="1">
      <alignment/>
      <protection locked="0"/>
    </xf>
    <xf numFmtId="166" fontId="16" fillId="0" borderId="44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6" fillId="0" borderId="38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indent="7"/>
      <protection/>
    </xf>
    <xf numFmtId="0" fontId="16" fillId="0" borderId="32" xfId="58" applyFont="1" applyFill="1" applyBorder="1" applyAlignment="1" applyProtection="1">
      <alignment horizontal="left" vertical="center" wrapText="1" indent="6"/>
      <protection/>
    </xf>
    <xf numFmtId="0" fontId="16" fillId="0" borderId="30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15" fillId="0" borderId="28" xfId="58" applyFont="1" applyFill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left" vertical="center" wrapText="1" inden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8" fillId="0" borderId="30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6"/>
      <protection/>
    </xf>
    <xf numFmtId="0" fontId="21" fillId="0" borderId="51" xfId="0" applyFont="1" applyBorder="1" applyAlignment="1" applyProtection="1">
      <alignment horizontal="left" vertical="center" wrapText="1" indent="1"/>
      <protection/>
    </xf>
    <xf numFmtId="0" fontId="20" fillId="0" borderId="62" xfId="0" applyFont="1" applyBorder="1" applyAlignment="1" applyProtection="1">
      <alignment horizontal="left" vertical="center" wrapText="1" indent="1"/>
      <protection/>
    </xf>
    <xf numFmtId="0" fontId="20" fillId="0" borderId="63" xfId="0" applyFont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 quotePrefix="1">
      <alignment horizontal="right" vertical="center" indent="1"/>
      <protection/>
    </xf>
    <xf numFmtId="0" fontId="7" fillId="0" borderId="48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45" xfId="0" applyFont="1" applyBorder="1" applyAlignment="1" applyProtection="1">
      <alignment horizontal="center" wrapTex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16" fillId="0" borderId="33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20" fillId="0" borderId="14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8" fillId="0" borderId="13" xfId="0" applyFont="1" applyBorder="1" applyAlignment="1" applyProtection="1">
      <alignment horizontal="left" vertical="center" wrapText="1" indent="1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 quotePrefix="1">
      <alignment horizontal="left" vertical="center" wrapText="1" indent="6"/>
      <protection/>
    </xf>
    <xf numFmtId="0" fontId="20" fillId="0" borderId="33" xfId="0" applyFont="1" applyBorder="1" applyAlignment="1" applyProtection="1" quotePrefix="1">
      <alignment horizontal="left" vertical="center" wrapText="1" indent="6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0" fontId="27" fillId="0" borderId="33" xfId="0" applyFont="1" applyBorder="1" applyAlignment="1">
      <alignment wrapText="1"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0" fillId="0" borderId="38" xfId="0" applyFont="1" applyBorder="1" applyAlignment="1" applyProtection="1">
      <alignment horizontal="left" vertical="center" wrapText="1" indent="1"/>
      <protection/>
    </xf>
    <xf numFmtId="0" fontId="20" fillId="0" borderId="29" xfId="0" applyFont="1" applyBorder="1" applyAlignment="1" applyProtection="1">
      <alignment horizontal="left" vertical="center" wrapText="1" indent="1"/>
      <protection/>
    </xf>
    <xf numFmtId="0" fontId="30" fillId="0" borderId="25" xfId="0" applyFont="1" applyBorder="1" applyAlignment="1" applyProtection="1">
      <alignment horizont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6"/>
      <protection/>
    </xf>
    <xf numFmtId="0" fontId="21" fillId="0" borderId="5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right" vertical="center" indent="1"/>
      <protection/>
    </xf>
    <xf numFmtId="0" fontId="16" fillId="0" borderId="14" xfId="0" applyFont="1" applyBorder="1" applyAlignment="1" applyProtection="1">
      <alignment horizontal="left" vertical="center" indent="1"/>
      <protection locked="0"/>
    </xf>
    <xf numFmtId="3" fontId="16" fillId="0" borderId="38" xfId="0" applyNumberFormat="1" applyFont="1" applyBorder="1" applyAlignment="1" applyProtection="1">
      <alignment horizontal="right" vertical="center" indent="1"/>
      <protection locked="0"/>
    </xf>
    <xf numFmtId="0" fontId="16" fillId="0" borderId="18" xfId="0" applyFont="1" applyBorder="1" applyAlignment="1" applyProtection="1">
      <alignment horizontal="right" vertical="center" indent="1"/>
      <protection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30" xfId="0" applyNumberFormat="1" applyFont="1" applyBorder="1" applyAlignment="1" applyProtection="1">
      <alignment horizontal="right" vertical="center" indent="1"/>
      <protection locked="0"/>
    </xf>
    <xf numFmtId="3" fontId="16" fillId="0" borderId="30" xfId="0" applyNumberFormat="1" applyFont="1" applyFill="1" applyBorder="1" applyAlignment="1" applyProtection="1">
      <alignment horizontal="right" vertical="center" indent="1"/>
      <protection locked="0"/>
    </xf>
    <xf numFmtId="0" fontId="16" fillId="0" borderId="21" xfId="0" applyFont="1" applyBorder="1" applyAlignment="1" applyProtection="1">
      <alignment horizontal="right" vertical="center" indent="1"/>
      <protection/>
    </xf>
    <xf numFmtId="0" fontId="16" fillId="0" borderId="16" xfId="0" applyFont="1" applyBorder="1" applyAlignment="1" applyProtection="1">
      <alignment horizontal="left" vertical="center" indent="1"/>
      <protection locked="0"/>
    </xf>
    <xf numFmtId="3" fontId="16" fillId="0" borderId="31" xfId="0" applyNumberFormat="1" applyFont="1" applyFill="1" applyBorder="1" applyAlignment="1" applyProtection="1">
      <alignment horizontal="right" vertical="center" indent="1"/>
      <protection locked="0"/>
    </xf>
    <xf numFmtId="164" fontId="0" fillId="34" borderId="5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15" fillId="0" borderId="0" xfId="58" applyFont="1" applyFill="1" applyBorder="1" applyAlignment="1" applyProtection="1">
      <alignment vertical="center" wrapText="1"/>
      <protection/>
    </xf>
    <xf numFmtId="0" fontId="2" fillId="0" borderId="0" xfId="58" applyFill="1" applyBorder="1">
      <alignment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right" vertical="center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21" fillId="0" borderId="0" xfId="0" applyFont="1" applyBorder="1" applyAlignment="1" applyProtection="1">
      <alignment horizontal="left" vertical="center" wrapText="1" inden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1" fillId="0" borderId="0" xfId="0" applyNumberFormat="1" applyFont="1" applyBorder="1" applyAlignment="1" applyProtection="1">
      <alignment horizontal="right" vertical="center" wrapText="1" indent="1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right" vertical="center" indent="1"/>
      <protection/>
    </xf>
    <xf numFmtId="49" fontId="20" fillId="0" borderId="0" xfId="0" applyNumberFormat="1" applyFont="1" applyBorder="1" applyAlignment="1" applyProtection="1">
      <alignment horizontal="left" vertical="center" wrapText="1" indent="1"/>
      <protection/>
    </xf>
    <xf numFmtId="0" fontId="31" fillId="0" borderId="0" xfId="0" applyFont="1" applyBorder="1" applyAlignment="1" applyProtection="1">
      <alignment horizontal="left" vertical="center" wrapText="1" indent="1"/>
      <protection/>
    </xf>
    <xf numFmtId="164" fontId="20" fillId="0" borderId="0" xfId="0" applyNumberFormat="1" applyFont="1" applyBorder="1" applyAlignment="1" applyProtection="1">
      <alignment horizontal="right" vertical="center" wrapText="1" indent="1"/>
      <protection/>
    </xf>
    <xf numFmtId="49" fontId="28" fillId="0" borderId="0" xfId="0" applyNumberFormat="1" applyFont="1" applyBorder="1" applyAlignment="1" applyProtection="1">
      <alignment horizontal="left" vertical="center" wrapText="1" indent="1"/>
      <protection/>
    </xf>
    <xf numFmtId="0" fontId="32" fillId="0" borderId="0" xfId="0" applyFont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 applyProtection="1">
      <alignment horizontal="right" vertical="center" wrapText="1" indent="1"/>
      <protection/>
    </xf>
    <xf numFmtId="0" fontId="6" fillId="0" borderId="0" xfId="0" applyFont="1" applyAlignment="1">
      <alignment wrapText="1"/>
    </xf>
    <xf numFmtId="164" fontId="3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wrapText="1" indent="1"/>
      <protection/>
    </xf>
    <xf numFmtId="164" fontId="23" fillId="0" borderId="37" xfId="58" applyNumberFormat="1" applyFont="1" applyFill="1" applyBorder="1" applyAlignment="1" applyProtection="1">
      <alignment horizontal="left" vertical="center"/>
      <protection/>
    </xf>
    <xf numFmtId="164" fontId="23" fillId="0" borderId="3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23" fillId="0" borderId="0" xfId="58" applyNumberFormat="1" applyFont="1" applyFill="1" applyBorder="1" applyAlignment="1" applyProtection="1">
      <alignment horizontal="left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7" fillId="0" borderId="25" xfId="58" applyFont="1" applyFill="1" applyBorder="1" applyAlignment="1" applyProtection="1">
      <alignment horizontal="left"/>
      <protection/>
    </xf>
    <xf numFmtId="0" fontId="16" fillId="0" borderId="69" xfId="58" applyFont="1" applyFill="1" applyBorder="1" applyAlignment="1">
      <alignment horizontal="justify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23" fillId="0" borderId="0" xfId="0" applyFont="1" applyAlignment="1" applyProtection="1">
      <alignment horizontal="right"/>
      <protection/>
    </xf>
    <xf numFmtId="0" fontId="7" fillId="0" borderId="46" xfId="0" applyFont="1" applyBorder="1" applyAlignment="1" applyProtection="1">
      <alignment horizontal="left" vertical="center" indent="2"/>
      <protection/>
    </xf>
    <xf numFmtId="0" fontId="7" fillId="0" borderId="45" xfId="0" applyFont="1" applyBorder="1" applyAlignment="1" applyProtection="1">
      <alignment horizontal="left" vertical="center" indent="2"/>
      <protection/>
    </xf>
    <xf numFmtId="0" fontId="16" fillId="0" borderId="69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view="pageLayout" zoomScaleNormal="120" zoomScaleSheetLayoutView="100" workbookViewId="0" topLeftCell="A3">
      <selection activeCell="B3" sqref="B3"/>
    </sheetView>
  </sheetViews>
  <sheetFormatPr defaultColWidth="9.00390625" defaultRowHeight="12.75"/>
  <cols>
    <col min="1" max="1" width="9.5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470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453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1930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24760</v>
      </c>
    </row>
    <row r="53" spans="1:3" s="1" customFormat="1" ht="12" customHeight="1">
      <c r="A53" s="394" t="s">
        <v>162</v>
      </c>
      <c r="B53" s="391" t="s">
        <v>363</v>
      </c>
      <c r="C53" s="252">
        <v>24760</v>
      </c>
    </row>
    <row r="54" spans="1:3" s="1" customFormat="1" ht="12" customHeight="1">
      <c r="A54" s="224" t="s">
        <v>303</v>
      </c>
      <c r="B54" s="219" t="s">
        <v>289</v>
      </c>
      <c r="C54" s="248">
        <v>24760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362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360</v>
      </c>
      <c r="C65" s="251">
        <v>254737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361</v>
      </c>
      <c r="C67" s="262">
        <f>+C65+C66</f>
        <v>254737</v>
      </c>
    </row>
    <row r="68" spans="1:3" s="1" customFormat="1" ht="83.2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35">
        <v>3</v>
      </c>
    </row>
    <row r="73" spans="1:3" ht="12" customHeight="1" thickBot="1">
      <c r="A73" s="24" t="s">
        <v>53</v>
      </c>
      <c r="B73" s="32" t="s">
        <v>226</v>
      </c>
      <c r="C73" s="239">
        <v>232324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7206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5792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v>249326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406</v>
      </c>
      <c r="C103" s="422">
        <v>5411</v>
      </c>
    </row>
    <row r="104" spans="1:3" ht="12" customHeight="1">
      <c r="A104" s="231" t="s">
        <v>123</v>
      </c>
      <c r="B104" s="232" t="s">
        <v>454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407</v>
      </c>
      <c r="C111" s="422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254737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254737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  <row r="128" spans="1:5" ht="15.75">
      <c r="A128" s="468"/>
      <c r="B128" s="468"/>
      <c r="C128" s="468"/>
      <c r="D128"/>
      <c r="E128"/>
    </row>
    <row r="129" spans="1:3" ht="12.75" customHeight="1">
      <c r="A129" s="471"/>
      <c r="B129" s="471"/>
      <c r="C129" s="266"/>
    </row>
    <row r="130" spans="1:3" ht="13.5" customHeight="1">
      <c r="A130" s="453"/>
      <c r="B130" s="454"/>
      <c r="C130" s="455"/>
    </row>
    <row r="131" spans="1:3" ht="13.5" customHeight="1">
      <c r="A131" s="453"/>
      <c r="B131" s="454"/>
      <c r="C131" s="455"/>
    </row>
    <row r="132" spans="1:3" ht="13.5" customHeight="1">
      <c r="A132" s="453"/>
      <c r="B132" s="454"/>
      <c r="C132" s="455"/>
    </row>
    <row r="133" spans="1:3" ht="7.5" customHeight="1">
      <c r="A133" s="452"/>
      <c r="B133" s="456"/>
      <c r="C133" s="457"/>
    </row>
    <row r="134" spans="1:3" ht="15.75">
      <c r="A134" s="469"/>
      <c r="B134" s="469"/>
      <c r="C134" s="469"/>
    </row>
    <row r="135" spans="1:3" ht="12.75" customHeight="1">
      <c r="A135" s="471"/>
      <c r="B135" s="471"/>
      <c r="C135" s="266"/>
    </row>
    <row r="136" spans="1:3" ht="12.75" customHeight="1">
      <c r="A136" s="453"/>
      <c r="B136" s="454"/>
      <c r="C136" s="455"/>
    </row>
    <row r="137" spans="1:3" ht="12.75" customHeight="1">
      <c r="A137" s="458"/>
      <c r="B137" s="459"/>
      <c r="C137" s="460"/>
    </row>
    <row r="138" spans="1:3" ht="12.75" customHeight="1">
      <c r="A138" s="461"/>
      <c r="B138" s="462"/>
      <c r="C138" s="463"/>
    </row>
    <row r="139" spans="1:3" ht="12.75" customHeight="1">
      <c r="A139" s="461"/>
      <c r="B139" s="462"/>
      <c r="C139" s="463"/>
    </row>
    <row r="140" spans="1:3" ht="12.75" customHeight="1">
      <c r="A140" s="458"/>
      <c r="B140" s="459"/>
      <c r="C140" s="460"/>
    </row>
    <row r="141" spans="1:3" ht="12.75" customHeight="1">
      <c r="A141" s="461"/>
      <c r="B141" s="462"/>
      <c r="C141" s="463"/>
    </row>
    <row r="142" spans="1:3" ht="12.75" customHeight="1">
      <c r="A142" s="461"/>
      <c r="B142" s="462"/>
      <c r="C142" s="463"/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Bakonyszentlászló Önkormányzat
2017. ÉVI KÖLTSÉGVETÉSÉNEK ÖSSZEVONT MÉRLEGE&amp;10
&amp;R&amp;"Times New Roman CE,Félkövér dőlt"&amp;11 1.1. melléklet a 2/2017. (III. 01.) önkormányzati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474</v>
      </c>
    </row>
    <row r="2" spans="1:4" s="85" customFormat="1" ht="25.5" customHeight="1">
      <c r="A2" s="486" t="s">
        <v>258</v>
      </c>
      <c r="B2" s="487"/>
      <c r="C2" s="193" t="s">
        <v>424</v>
      </c>
      <c r="D2" s="197" t="s">
        <v>98</v>
      </c>
    </row>
    <row r="3" spans="1:4" s="85" customFormat="1" ht="16.5" thickBot="1">
      <c r="A3" s="151" t="s">
        <v>257</v>
      </c>
      <c r="B3" s="152"/>
      <c r="C3" s="198"/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/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265</v>
      </c>
      <c r="D25" s="307">
        <v>33458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33458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1304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1304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34762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34762</v>
      </c>
    </row>
    <row r="36" spans="1:4" ht="12" customHeight="1">
      <c r="A36" s="184"/>
      <c r="B36" s="115" t="s">
        <v>133</v>
      </c>
      <c r="C36" s="10" t="s">
        <v>84</v>
      </c>
      <c r="D36" s="75">
        <v>23217</v>
      </c>
    </row>
    <row r="37" spans="1:4" ht="12" customHeight="1">
      <c r="A37" s="185"/>
      <c r="B37" s="110" t="s">
        <v>134</v>
      </c>
      <c r="C37" s="8" t="s">
        <v>227</v>
      </c>
      <c r="D37" s="78">
        <v>5282</v>
      </c>
    </row>
    <row r="38" spans="1:4" ht="12" customHeight="1">
      <c r="A38" s="185"/>
      <c r="B38" s="110" t="s">
        <v>135</v>
      </c>
      <c r="C38" s="8" t="s">
        <v>159</v>
      </c>
      <c r="D38" s="78">
        <v>6263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34762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8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475</v>
      </c>
    </row>
    <row r="2" spans="1:4" s="85" customFormat="1" ht="25.5" customHeight="1">
      <c r="A2" s="486" t="s">
        <v>258</v>
      </c>
      <c r="B2" s="487"/>
      <c r="C2" s="193" t="s">
        <v>266</v>
      </c>
      <c r="D2" s="197" t="s">
        <v>99</v>
      </c>
    </row>
    <row r="3" spans="1:4" s="85" customFormat="1" ht="16.5" thickBot="1">
      <c r="A3" s="151" t="s">
        <v>257</v>
      </c>
      <c r="B3" s="152"/>
      <c r="C3" s="428" t="s">
        <v>425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f>SUM(D9:D16)</f>
        <v>0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39180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39180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1399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1399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40579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40579</v>
      </c>
    </row>
    <row r="36" spans="1:4" ht="12" customHeight="1">
      <c r="A36" s="184"/>
      <c r="B36" s="115" t="s">
        <v>133</v>
      </c>
      <c r="C36" s="10" t="s">
        <v>84</v>
      </c>
      <c r="D36" s="75">
        <v>28516</v>
      </c>
    </row>
    <row r="37" spans="1:4" ht="12" customHeight="1">
      <c r="A37" s="185"/>
      <c r="B37" s="110" t="s">
        <v>134</v>
      </c>
      <c r="C37" s="8" t="s">
        <v>227</v>
      </c>
      <c r="D37" s="78">
        <v>6414</v>
      </c>
    </row>
    <row r="38" spans="1:4" ht="12" customHeight="1">
      <c r="A38" s="185"/>
      <c r="B38" s="110" t="s">
        <v>135</v>
      </c>
      <c r="C38" s="8" t="s">
        <v>159</v>
      </c>
      <c r="D38" s="78">
        <v>5649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40579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9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E1" sqref="E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476</v>
      </c>
    </row>
    <row r="2" spans="1:4" s="85" customFormat="1" ht="25.5" customHeight="1">
      <c r="A2" s="486" t="s">
        <v>258</v>
      </c>
      <c r="B2" s="487"/>
      <c r="C2" s="193" t="s">
        <v>267</v>
      </c>
      <c r="D2" s="197"/>
    </row>
    <row r="3" spans="1:4" s="85" customFormat="1" ht="16.5" thickBot="1">
      <c r="A3" s="151" t="s">
        <v>257</v>
      </c>
      <c r="B3" s="152"/>
      <c r="C3" s="428" t="s">
        <v>421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v>25113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>
        <v>22420</v>
      </c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>
        <v>2692</v>
      </c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>
        <v>1</v>
      </c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21189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46302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2134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2134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48436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48436</v>
      </c>
    </row>
    <row r="36" spans="1:4" ht="12" customHeight="1">
      <c r="A36" s="184"/>
      <c r="B36" s="115" t="s">
        <v>133</v>
      </c>
      <c r="C36" s="10" t="s">
        <v>84</v>
      </c>
      <c r="D36" s="75">
        <v>25186</v>
      </c>
    </row>
    <row r="37" spans="1:4" ht="12" customHeight="1">
      <c r="A37" s="185"/>
      <c r="B37" s="110" t="s">
        <v>134</v>
      </c>
      <c r="C37" s="8" t="s">
        <v>227</v>
      </c>
      <c r="D37" s="78">
        <v>5735</v>
      </c>
    </row>
    <row r="38" spans="1:4" ht="12" customHeight="1">
      <c r="A38" s="185"/>
      <c r="B38" s="110" t="s">
        <v>135</v>
      </c>
      <c r="C38" s="8" t="s">
        <v>159</v>
      </c>
      <c r="D38" s="78">
        <v>17515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48436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10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view="pageLayout" workbookViewId="0" topLeftCell="A1">
      <selection activeCell="D36" sqref="D36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>
      <c r="A1" s="490" t="s">
        <v>426</v>
      </c>
      <c r="B1" s="490"/>
      <c r="C1" s="490"/>
      <c r="D1" s="490"/>
    </row>
    <row r="2" spans="1:4" ht="31.5">
      <c r="A2" s="429"/>
      <c r="B2" s="464" t="s">
        <v>462</v>
      </c>
      <c r="C2" s="429"/>
      <c r="D2" s="429" t="s">
        <v>439</v>
      </c>
    </row>
    <row r="3" spans="1:4" ht="13.5" thickBot="1">
      <c r="A3" s="430"/>
      <c r="B3" s="430"/>
      <c r="C3" s="491" t="s">
        <v>87</v>
      </c>
      <c r="D3" s="491"/>
    </row>
    <row r="4" spans="1:4" ht="26.25" thickBot="1">
      <c r="A4" s="431" t="s">
        <v>108</v>
      </c>
      <c r="B4" s="432" t="s">
        <v>427</v>
      </c>
      <c r="C4" s="432" t="s">
        <v>428</v>
      </c>
      <c r="D4" s="433" t="s">
        <v>429</v>
      </c>
    </row>
    <row r="5" spans="1:4" ht="12.75">
      <c r="A5" s="434" t="s">
        <v>53</v>
      </c>
      <c r="B5" s="435" t="s">
        <v>430</v>
      </c>
      <c r="C5" s="435" t="s">
        <v>431</v>
      </c>
      <c r="D5" s="436">
        <v>150</v>
      </c>
    </row>
    <row r="6" spans="1:4" ht="12.75">
      <c r="A6" s="437" t="s">
        <v>54</v>
      </c>
      <c r="B6" s="438" t="s">
        <v>440</v>
      </c>
      <c r="C6" s="438" t="s">
        <v>431</v>
      </c>
      <c r="D6" s="439">
        <v>200</v>
      </c>
    </row>
    <row r="7" spans="1:4" ht="12.75">
      <c r="A7" s="437" t="s">
        <v>55</v>
      </c>
      <c r="B7" s="438" t="s">
        <v>441</v>
      </c>
      <c r="C7" s="438" t="s">
        <v>431</v>
      </c>
      <c r="D7" s="439">
        <v>80</v>
      </c>
    </row>
    <row r="8" spans="1:4" ht="12.75">
      <c r="A8" s="437" t="s">
        <v>56</v>
      </c>
      <c r="B8" s="438" t="s">
        <v>432</v>
      </c>
      <c r="C8" s="438" t="s">
        <v>431</v>
      </c>
      <c r="D8" s="439">
        <v>400</v>
      </c>
    </row>
    <row r="9" spans="1:4" ht="12.75">
      <c r="A9" s="437" t="s">
        <v>57</v>
      </c>
      <c r="B9" s="438" t="s">
        <v>433</v>
      </c>
      <c r="C9" s="438" t="s">
        <v>431</v>
      </c>
      <c r="D9" s="439">
        <v>500</v>
      </c>
    </row>
    <row r="10" spans="1:4" ht="12.75">
      <c r="A10" s="437" t="s">
        <v>58</v>
      </c>
      <c r="B10" s="438" t="s">
        <v>434</v>
      </c>
      <c r="C10" s="438" t="s">
        <v>431</v>
      </c>
      <c r="D10" s="439">
        <v>60</v>
      </c>
    </row>
    <row r="11" spans="1:4" ht="12.75">
      <c r="A11" s="437" t="s">
        <v>59</v>
      </c>
      <c r="B11" s="438" t="s">
        <v>435</v>
      </c>
      <c r="C11" s="438" t="s">
        <v>431</v>
      </c>
      <c r="D11" s="439">
        <v>60</v>
      </c>
    </row>
    <row r="12" spans="1:4" ht="12.75">
      <c r="A12" s="437" t="s">
        <v>60</v>
      </c>
      <c r="B12" s="438" t="s">
        <v>436</v>
      </c>
      <c r="C12" s="438" t="s">
        <v>431</v>
      </c>
      <c r="D12" s="439">
        <v>60</v>
      </c>
    </row>
    <row r="13" spans="1:4" ht="12.75">
      <c r="A13" s="437" t="s">
        <v>61</v>
      </c>
      <c r="B13" s="438" t="s">
        <v>442</v>
      </c>
      <c r="C13" s="438" t="s">
        <v>431</v>
      </c>
      <c r="D13" s="439">
        <v>60</v>
      </c>
    </row>
    <row r="14" spans="1:4" ht="12.75">
      <c r="A14" s="437" t="s">
        <v>62</v>
      </c>
      <c r="B14" s="438" t="s">
        <v>443</v>
      </c>
      <c r="C14" s="438" t="s">
        <v>431</v>
      </c>
      <c r="D14" s="439">
        <v>60</v>
      </c>
    </row>
    <row r="15" spans="1:4" ht="12.75">
      <c r="A15" s="437" t="s">
        <v>63</v>
      </c>
      <c r="B15" s="438" t="s">
        <v>444</v>
      </c>
      <c r="C15" s="438" t="s">
        <v>431</v>
      </c>
      <c r="D15" s="439">
        <v>30</v>
      </c>
    </row>
    <row r="16" spans="1:4" ht="12.75">
      <c r="A16" s="437" t="s">
        <v>64</v>
      </c>
      <c r="B16" s="438" t="s">
        <v>450</v>
      </c>
      <c r="C16" s="438" t="s">
        <v>431</v>
      </c>
      <c r="D16" s="439">
        <v>60</v>
      </c>
    </row>
    <row r="17" spans="1:4" ht="12.75" hidden="1">
      <c r="A17" s="437" t="s">
        <v>65</v>
      </c>
      <c r="B17" s="438"/>
      <c r="C17" s="438"/>
      <c r="D17" s="439"/>
    </row>
    <row r="18" spans="1:4" ht="12.75">
      <c r="A18" s="437" t="s">
        <v>66</v>
      </c>
      <c r="B18" s="438" t="s">
        <v>445</v>
      </c>
      <c r="C18" s="438" t="s">
        <v>431</v>
      </c>
      <c r="D18" s="439">
        <v>100</v>
      </c>
    </row>
    <row r="19" spans="1:4" ht="12.75">
      <c r="A19" s="437" t="s">
        <v>67</v>
      </c>
      <c r="B19" s="438" t="s">
        <v>446</v>
      </c>
      <c r="C19" s="438" t="s">
        <v>431</v>
      </c>
      <c r="D19" s="439">
        <v>0</v>
      </c>
    </row>
    <row r="20" spans="1:4" ht="12.75">
      <c r="A20" s="437" t="s">
        <v>68</v>
      </c>
      <c r="B20" s="438" t="s">
        <v>451</v>
      </c>
      <c r="C20" s="438" t="s">
        <v>431</v>
      </c>
      <c r="D20" s="439">
        <v>40</v>
      </c>
    </row>
    <row r="21" spans="1:4" ht="12.75">
      <c r="A21" s="437" t="s">
        <v>69</v>
      </c>
      <c r="B21" s="438" t="s">
        <v>452</v>
      </c>
      <c r="C21" s="438" t="s">
        <v>431</v>
      </c>
      <c r="D21" s="439">
        <v>50</v>
      </c>
    </row>
    <row r="22" spans="1:4" ht="12.75">
      <c r="A22" s="437" t="s">
        <v>70</v>
      </c>
      <c r="B22" s="438"/>
      <c r="C22" s="438"/>
      <c r="D22" s="439"/>
    </row>
    <row r="23" spans="1:4" ht="12.75">
      <c r="A23" s="437" t="s">
        <v>71</v>
      </c>
      <c r="B23" s="438"/>
      <c r="C23" s="438"/>
      <c r="D23" s="439"/>
    </row>
    <row r="24" spans="1:4" ht="12.75">
      <c r="A24" s="437" t="s">
        <v>72</v>
      </c>
      <c r="B24" s="438"/>
      <c r="C24" s="438"/>
      <c r="D24" s="439"/>
    </row>
    <row r="25" spans="1:4" ht="12.75">
      <c r="A25" s="437" t="s">
        <v>73</v>
      </c>
      <c r="B25" s="438"/>
      <c r="C25" s="438"/>
      <c r="D25" s="439"/>
    </row>
    <row r="26" spans="1:4" ht="12.75">
      <c r="A26" s="437" t="s">
        <v>74</v>
      </c>
      <c r="B26" s="438"/>
      <c r="C26" s="438"/>
      <c r="D26" s="439"/>
    </row>
    <row r="27" spans="1:4" ht="12.75">
      <c r="A27" s="437" t="s">
        <v>75</v>
      </c>
      <c r="B27" s="438"/>
      <c r="C27" s="438"/>
      <c r="D27" s="439"/>
    </row>
    <row r="28" spans="1:4" ht="12.75">
      <c r="A28" s="437" t="s">
        <v>76</v>
      </c>
      <c r="B28" s="438"/>
      <c r="C28" s="438"/>
      <c r="D28" s="439"/>
    </row>
    <row r="29" spans="1:4" ht="12.75">
      <c r="A29" s="437" t="s">
        <v>77</v>
      </c>
      <c r="B29" s="438"/>
      <c r="C29" s="438"/>
      <c r="D29" s="439"/>
    </row>
    <row r="30" spans="1:4" ht="12.75">
      <c r="A30" s="437" t="s">
        <v>78</v>
      </c>
      <c r="B30" s="438"/>
      <c r="C30" s="438"/>
      <c r="D30" s="439"/>
    </row>
    <row r="31" spans="1:4" ht="12.75">
      <c r="A31" s="437" t="s">
        <v>79</v>
      </c>
      <c r="B31" s="438"/>
      <c r="C31" s="438"/>
      <c r="D31" s="439"/>
    </row>
    <row r="32" spans="1:4" ht="12.75">
      <c r="A32" s="437" t="s">
        <v>80</v>
      </c>
      <c r="B32" s="438"/>
      <c r="C32" s="438"/>
      <c r="D32" s="439"/>
    </row>
    <row r="33" spans="1:4" ht="12.75">
      <c r="A33" s="437" t="s">
        <v>81</v>
      </c>
      <c r="B33" s="438"/>
      <c r="C33" s="438"/>
      <c r="D33" s="439"/>
    </row>
    <row r="34" spans="1:4" ht="12.75">
      <c r="A34" s="437" t="s">
        <v>157</v>
      </c>
      <c r="B34" s="438"/>
      <c r="C34" s="438"/>
      <c r="D34" s="440"/>
    </row>
    <row r="35" spans="1:4" ht="12.75">
      <c r="A35" s="437" t="s">
        <v>158</v>
      </c>
      <c r="B35" s="438"/>
      <c r="C35" s="438"/>
      <c r="D35" s="440"/>
    </row>
    <row r="36" spans="1:4" ht="12.75">
      <c r="A36" s="437" t="s">
        <v>437</v>
      </c>
      <c r="B36" s="438"/>
      <c r="C36" s="438"/>
      <c r="D36" s="440"/>
    </row>
    <row r="37" spans="1:4" ht="13.5" thickBot="1">
      <c r="A37" s="441" t="s">
        <v>438</v>
      </c>
      <c r="B37" s="442"/>
      <c r="C37" s="442"/>
      <c r="D37" s="443"/>
    </row>
    <row r="38" spans="1:4" ht="13.5" thickBot="1">
      <c r="A38" s="492" t="s">
        <v>86</v>
      </c>
      <c r="B38" s="493"/>
      <c r="C38" s="444"/>
      <c r="D38" s="445">
        <v>1910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B1" sqref="B1:D1"/>
    </sheetView>
  </sheetViews>
  <sheetFormatPr defaultColWidth="9.00390625" defaultRowHeight="12.75"/>
  <cols>
    <col min="1" max="1" width="5.875" style="84" customWidth="1"/>
    <col min="2" max="2" width="54.875" style="4" customWidth="1"/>
    <col min="3" max="4" width="17.625" style="4" customWidth="1"/>
    <col min="5" max="16384" width="9.375" style="4" customWidth="1"/>
  </cols>
  <sheetData>
    <row r="1" spans="2:4" ht="31.5" customHeight="1">
      <c r="B1" s="495" t="s">
        <v>46</v>
      </c>
      <c r="C1" s="495"/>
      <c r="D1" s="495"/>
    </row>
    <row r="2" spans="1:4" s="72" customFormat="1" ht="16.5" thickBot="1">
      <c r="A2" s="71"/>
      <c r="B2" s="388"/>
      <c r="D2" s="44" t="s">
        <v>100</v>
      </c>
    </row>
    <row r="3" spans="1:4" s="74" customFormat="1" ht="48" customHeight="1" thickBot="1">
      <c r="A3" s="73" t="s">
        <v>51</v>
      </c>
      <c r="B3" s="136" t="s">
        <v>52</v>
      </c>
      <c r="C3" s="136" t="s">
        <v>109</v>
      </c>
      <c r="D3" s="137" t="s">
        <v>110</v>
      </c>
    </row>
    <row r="4" spans="1:4" s="74" customFormat="1" ht="13.5" customHeight="1" thickBot="1">
      <c r="A4" s="36">
        <v>1</v>
      </c>
      <c r="B4" s="139">
        <v>2</v>
      </c>
      <c r="C4" s="139">
        <v>3</v>
      </c>
      <c r="D4" s="140">
        <v>4</v>
      </c>
    </row>
    <row r="5" spans="1:4" ht="18" customHeight="1">
      <c r="A5" s="101" t="s">
        <v>53</v>
      </c>
      <c r="B5" s="141" t="s">
        <v>182</v>
      </c>
      <c r="C5" s="99"/>
      <c r="D5" s="75"/>
    </row>
    <row r="6" spans="1:4" ht="18" customHeight="1">
      <c r="A6" s="76" t="s">
        <v>54</v>
      </c>
      <c r="B6" s="142" t="s">
        <v>183</v>
      </c>
      <c r="C6" s="100"/>
      <c r="D6" s="78"/>
    </row>
    <row r="7" spans="1:4" ht="18" customHeight="1">
      <c r="A7" s="76" t="s">
        <v>55</v>
      </c>
      <c r="B7" s="142" t="s">
        <v>152</v>
      </c>
      <c r="C7" s="100"/>
      <c r="D7" s="78"/>
    </row>
    <row r="8" spans="1:4" ht="18" customHeight="1">
      <c r="A8" s="76" t="s">
        <v>56</v>
      </c>
      <c r="B8" s="142" t="s">
        <v>153</v>
      </c>
      <c r="C8" s="100"/>
      <c r="D8" s="78"/>
    </row>
    <row r="9" spans="1:4" ht="18" customHeight="1">
      <c r="A9" s="76" t="s">
        <v>57</v>
      </c>
      <c r="B9" s="142" t="s">
        <v>174</v>
      </c>
      <c r="C9" s="100">
        <v>23338</v>
      </c>
      <c r="D9" s="78"/>
    </row>
    <row r="10" spans="1:4" ht="18" customHeight="1">
      <c r="A10" s="76" t="s">
        <v>58</v>
      </c>
      <c r="B10" s="142" t="s">
        <v>175</v>
      </c>
      <c r="C10" s="100"/>
      <c r="D10" s="78"/>
    </row>
    <row r="11" spans="1:4" ht="18" customHeight="1">
      <c r="A11" s="76" t="s">
        <v>59</v>
      </c>
      <c r="B11" s="143" t="s">
        <v>176</v>
      </c>
      <c r="C11" s="100"/>
      <c r="D11" s="78"/>
    </row>
    <row r="12" spans="1:4" ht="18" customHeight="1">
      <c r="A12" s="76" t="s">
        <v>60</v>
      </c>
      <c r="B12" s="143" t="s">
        <v>177</v>
      </c>
      <c r="C12" s="100"/>
      <c r="D12" s="78"/>
    </row>
    <row r="13" spans="1:4" ht="18" customHeight="1">
      <c r="A13" s="76" t="s">
        <v>61</v>
      </c>
      <c r="B13" s="143" t="s">
        <v>178</v>
      </c>
      <c r="C13" s="100">
        <v>3738</v>
      </c>
      <c r="D13" s="78">
        <v>0</v>
      </c>
    </row>
    <row r="14" spans="1:4" ht="18" customHeight="1">
      <c r="A14" s="76" t="s">
        <v>62</v>
      </c>
      <c r="B14" s="143" t="s">
        <v>179</v>
      </c>
      <c r="C14" s="100">
        <v>700</v>
      </c>
      <c r="D14" s="78"/>
    </row>
    <row r="15" spans="1:4" ht="18" customHeight="1">
      <c r="A15" s="76" t="s">
        <v>63</v>
      </c>
      <c r="B15" s="143" t="s">
        <v>180</v>
      </c>
      <c r="C15" s="100"/>
      <c r="D15" s="78"/>
    </row>
    <row r="16" spans="1:4" ht="22.5" customHeight="1">
      <c r="A16" s="76" t="s">
        <v>64</v>
      </c>
      <c r="B16" s="143" t="s">
        <v>181</v>
      </c>
      <c r="C16" s="100">
        <v>18900</v>
      </c>
      <c r="D16" s="78"/>
    </row>
    <row r="17" spans="1:4" ht="18" customHeight="1">
      <c r="A17" s="76" t="s">
        <v>65</v>
      </c>
      <c r="B17" s="142" t="s">
        <v>154</v>
      </c>
      <c r="C17" s="100">
        <v>12737</v>
      </c>
      <c r="D17" s="78">
        <v>989</v>
      </c>
    </row>
    <row r="18" spans="1:4" ht="18" customHeight="1">
      <c r="A18" s="76" t="s">
        <v>66</v>
      </c>
      <c r="B18" s="142" t="s">
        <v>48</v>
      </c>
      <c r="C18" s="100"/>
      <c r="D18" s="78"/>
    </row>
    <row r="19" spans="1:4" ht="18" customHeight="1">
      <c r="A19" s="76" t="s">
        <v>67</v>
      </c>
      <c r="B19" s="142" t="s">
        <v>47</v>
      </c>
      <c r="C19" s="100"/>
      <c r="D19" s="78"/>
    </row>
    <row r="20" spans="1:4" ht="18" customHeight="1">
      <c r="A20" s="76" t="s">
        <v>68</v>
      </c>
      <c r="B20" s="142" t="s">
        <v>155</v>
      </c>
      <c r="C20" s="100"/>
      <c r="D20" s="78"/>
    </row>
    <row r="21" spans="1:4" ht="18" customHeight="1">
      <c r="A21" s="76" t="s">
        <v>69</v>
      </c>
      <c r="B21" s="142" t="s">
        <v>156</v>
      </c>
      <c r="C21" s="100"/>
      <c r="D21" s="78"/>
    </row>
    <row r="22" spans="1:4" ht="18" customHeight="1">
      <c r="A22" s="76" t="s">
        <v>70</v>
      </c>
      <c r="B22" s="94"/>
      <c r="C22" s="77"/>
      <c r="D22" s="78"/>
    </row>
    <row r="23" spans="1:4" ht="18" customHeight="1">
      <c r="A23" s="76" t="s">
        <v>71</v>
      </c>
      <c r="B23" s="79"/>
      <c r="C23" s="77"/>
      <c r="D23" s="78"/>
    </row>
    <row r="24" spans="1:4" ht="18" customHeight="1">
      <c r="A24" s="76" t="s">
        <v>72</v>
      </c>
      <c r="B24" s="79"/>
      <c r="C24" s="77"/>
      <c r="D24" s="78"/>
    </row>
    <row r="25" spans="1:4" ht="18" customHeight="1">
      <c r="A25" s="76" t="s">
        <v>73</v>
      </c>
      <c r="B25" s="79"/>
      <c r="C25" s="77"/>
      <c r="D25" s="78"/>
    </row>
    <row r="26" spans="1:4" ht="18" customHeight="1">
      <c r="A26" s="76" t="s">
        <v>74</v>
      </c>
      <c r="B26" s="79"/>
      <c r="C26" s="77"/>
      <c r="D26" s="78"/>
    </row>
    <row r="27" spans="1:4" ht="18" customHeight="1">
      <c r="A27" s="76" t="s">
        <v>75</v>
      </c>
      <c r="B27" s="79"/>
      <c r="C27" s="77"/>
      <c r="D27" s="78"/>
    </row>
    <row r="28" spans="1:4" ht="18" customHeight="1">
      <c r="A28" s="76" t="s">
        <v>76</v>
      </c>
      <c r="B28" s="79"/>
      <c r="C28" s="77"/>
      <c r="D28" s="78"/>
    </row>
    <row r="29" spans="1:4" ht="18" customHeight="1">
      <c r="A29" s="76" t="s">
        <v>77</v>
      </c>
      <c r="B29" s="79"/>
      <c r="C29" s="77"/>
      <c r="D29" s="78"/>
    </row>
    <row r="30" spans="1:4" ht="18" customHeight="1" thickBot="1">
      <c r="A30" s="102" t="s">
        <v>78</v>
      </c>
      <c r="B30" s="80"/>
      <c r="C30" s="81"/>
      <c r="D30" s="82"/>
    </row>
    <row r="31" spans="1:4" ht="18" customHeight="1" thickBot="1">
      <c r="A31" s="37" t="s">
        <v>79</v>
      </c>
      <c r="B31" s="145" t="s">
        <v>86</v>
      </c>
      <c r="C31" s="146">
        <v>36075</v>
      </c>
      <c r="D31" s="147">
        <f>SUM(D5:D30)</f>
        <v>989</v>
      </c>
    </row>
    <row r="32" spans="1:4" ht="8.25" customHeight="1">
      <c r="A32" s="83"/>
      <c r="B32" s="494"/>
      <c r="C32" s="494"/>
      <c r="D32" s="494"/>
    </row>
  </sheetData>
  <sheetProtection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1&amp;"Times New Roman CE,Félkövér dőlt".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tabSelected="1" view="pageLayout" zoomScaleNormal="120" zoomScaleSheetLayoutView="130" workbookViewId="0" topLeftCell="A69">
      <selection activeCell="C71" sqref="C71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459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455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22850</v>
      </c>
    </row>
    <row r="53" spans="1:3" s="1" customFormat="1" ht="12" customHeight="1">
      <c r="A53" s="394" t="s">
        <v>162</v>
      </c>
      <c r="B53" s="391" t="s">
        <v>288</v>
      </c>
      <c r="C53" s="252">
        <v>22850</v>
      </c>
    </row>
    <row r="54" spans="1:3" s="1" customFormat="1" ht="12" customHeight="1">
      <c r="A54" s="224" t="s">
        <v>303</v>
      </c>
      <c r="B54" s="219" t="s">
        <v>289</v>
      </c>
      <c r="C54" s="248">
        <v>22850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252827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252827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230414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5296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3882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469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247416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409</v>
      </c>
      <c r="C103" s="423">
        <v>5411</v>
      </c>
    </row>
    <row r="104" spans="1:3" ht="12" customHeight="1">
      <c r="A104" s="231" t="s">
        <v>123</v>
      </c>
      <c r="B104" s="232" t="s">
        <v>456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410</v>
      </c>
      <c r="C111" s="423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252827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252827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KÖTELEZŐ FELADATAINAK MÉRLEGE &amp;10
&amp;R&amp;"Times New Roman CE,Félkövér dőlt"&amp;11 1.2. melléklet a 2/2017. (III. 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00" workbookViewId="0" topLeftCell="A1">
      <selection activeCell="C72" sqref="C72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f>+C6+C11+C20</f>
        <v>0</v>
      </c>
    </row>
    <row r="6" spans="1:3" s="1" customFormat="1" ht="12" customHeight="1" thickBot="1">
      <c r="A6" s="22" t="s">
        <v>54</v>
      </c>
      <c r="B6" s="218" t="s">
        <v>398</v>
      </c>
      <c r="C6" s="200">
        <f>+C7+C8+C9+C10</f>
        <v>0</v>
      </c>
    </row>
    <row r="7" spans="1:3" s="1" customFormat="1" ht="12" customHeight="1">
      <c r="A7" s="15" t="s">
        <v>139</v>
      </c>
      <c r="B7" s="389" t="s">
        <v>92</v>
      </c>
      <c r="C7" s="201"/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/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f>+C12+C13+C14+C15+C16+C17+C18+C19</f>
        <v>0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/>
    </row>
    <row r="14" spans="1:3" s="1" customFormat="1" ht="12" customHeight="1">
      <c r="A14" s="15" t="s">
        <v>115</v>
      </c>
      <c r="B14" s="8" t="s">
        <v>196</v>
      </c>
      <c r="C14" s="242"/>
    </row>
    <row r="15" spans="1:3" s="1" customFormat="1" ht="12" customHeight="1">
      <c r="A15" s="15" t="s">
        <v>116</v>
      </c>
      <c r="B15" s="8" t="s">
        <v>197</v>
      </c>
      <c r="C15" s="242"/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/>
    </row>
    <row r="18" spans="1:3" s="1" customFormat="1" ht="12" customHeight="1">
      <c r="A18" s="15" t="s">
        <v>192</v>
      </c>
      <c r="B18" s="8" t="s">
        <v>200</v>
      </c>
      <c r="C18" s="242"/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/>
    </row>
    <row r="21" spans="1:3" s="1" customFormat="1" ht="12" customHeight="1" thickBot="1">
      <c r="A21" s="22" t="s">
        <v>57</v>
      </c>
      <c r="B21" s="23" t="s">
        <v>204</v>
      </c>
      <c r="C21" s="240">
        <f>+C22+C23+C24+C25+C26+C27+C28+C29</f>
        <v>0</v>
      </c>
    </row>
    <row r="22" spans="1:3" s="1" customFormat="1" ht="12" customHeight="1">
      <c r="A22" s="17" t="s">
        <v>117</v>
      </c>
      <c r="B22" s="10" t="s">
        <v>210</v>
      </c>
      <c r="C22" s="246"/>
    </row>
    <row r="23" spans="1:3" s="1" customFormat="1" ht="12" customHeight="1">
      <c r="A23" s="15" t="s">
        <v>118</v>
      </c>
      <c r="B23" s="8" t="s">
        <v>211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/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216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f>+C31+C37</f>
        <v>0</v>
      </c>
    </row>
    <row r="31" spans="1:3" s="1" customFormat="1" ht="12" customHeight="1">
      <c r="A31" s="212" t="s">
        <v>120</v>
      </c>
      <c r="B31" s="391" t="s">
        <v>400</v>
      </c>
      <c r="C31" s="209">
        <f>+C32+C33+C34+C35+C36</f>
        <v>0</v>
      </c>
    </row>
    <row r="32" spans="1:3" s="1" customFormat="1" ht="12" customHeight="1">
      <c r="A32" s="213" t="s">
        <v>123</v>
      </c>
      <c r="B32" s="219" t="s">
        <v>277</v>
      </c>
      <c r="C32" s="205"/>
    </row>
    <row r="33" spans="1:3" s="1" customFormat="1" ht="12" customHeight="1">
      <c r="A33" s="213" t="s">
        <v>124</v>
      </c>
      <c r="B33" s="219" t="s">
        <v>278</v>
      </c>
      <c r="C33" s="205"/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/>
    </row>
    <row r="37" spans="1:3" s="1" customFormat="1" ht="12" customHeight="1">
      <c r="A37" s="213" t="s">
        <v>121</v>
      </c>
      <c r="B37" s="220" t="s">
        <v>402</v>
      </c>
      <c r="C37" s="208">
        <f>+C38+C39+C40+C41+C42</f>
        <v>0</v>
      </c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>
        <f>+C44+C45</f>
        <v>0</v>
      </c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f>+C47+C48+C49</f>
        <v>0</v>
      </c>
    </row>
    <row r="47" spans="1:3" s="1" customFormat="1" ht="12" customHeight="1">
      <c r="A47" s="17" t="s">
        <v>222</v>
      </c>
      <c r="B47" s="232" t="s">
        <v>220</v>
      </c>
      <c r="C47" s="210"/>
    </row>
    <row r="48" spans="1:3" s="1" customFormat="1" ht="12" customHeight="1">
      <c r="A48" s="15" t="s">
        <v>223</v>
      </c>
      <c r="B48" s="219" t="s">
        <v>221</v>
      </c>
      <c r="C48" s="248"/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/>
      <c r="E50" s="41"/>
    </row>
    <row r="51" spans="1:3" s="1" customFormat="1" ht="12" customHeight="1" thickBot="1">
      <c r="A51" s="22" t="s">
        <v>62</v>
      </c>
      <c r="B51" s="26" t="s">
        <v>225</v>
      </c>
      <c r="C51" s="250"/>
    </row>
    <row r="52" spans="1:3" s="1" customFormat="1" ht="12" customHeight="1" thickBot="1">
      <c r="A52" s="223" t="s">
        <v>63</v>
      </c>
      <c r="B52" s="218" t="s">
        <v>287</v>
      </c>
      <c r="C52" s="251">
        <v>1910</v>
      </c>
    </row>
    <row r="53" spans="1:3" s="1" customFormat="1" ht="12" customHeight="1">
      <c r="A53" s="394" t="s">
        <v>162</v>
      </c>
      <c r="B53" s="391" t="s">
        <v>288</v>
      </c>
      <c r="C53" s="252">
        <v>1910</v>
      </c>
    </row>
    <row r="54" spans="1:3" s="1" customFormat="1" ht="12" customHeight="1">
      <c r="A54" s="224" t="s">
        <v>303</v>
      </c>
      <c r="B54" s="219" t="s">
        <v>289</v>
      </c>
      <c r="C54" s="248">
        <v>1910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/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1910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1910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1910</v>
      </c>
    </row>
    <row r="74" spans="1:3" ht="12" customHeight="1">
      <c r="A74" s="19" t="s">
        <v>133</v>
      </c>
      <c r="B74" s="11" t="s">
        <v>84</v>
      </c>
      <c r="C74" s="241"/>
    </row>
    <row r="75" spans="1:3" ht="12" customHeight="1">
      <c r="A75" s="15" t="s">
        <v>134</v>
      </c>
      <c r="B75" s="8" t="s">
        <v>227</v>
      </c>
      <c r="C75" s="242"/>
    </row>
    <row r="76" spans="1:3" ht="12" customHeight="1">
      <c r="A76" s="15" t="s">
        <v>135</v>
      </c>
      <c r="B76" s="8" t="s">
        <v>159</v>
      </c>
      <c r="C76" s="247"/>
    </row>
    <row r="77" spans="1:3" ht="12" customHeight="1">
      <c r="A77" s="15" t="s">
        <v>136</v>
      </c>
      <c r="B77" s="12" t="s">
        <v>228</v>
      </c>
      <c r="C77" s="247"/>
    </row>
    <row r="78" spans="1:3" ht="12" customHeight="1">
      <c r="A78" s="15" t="s">
        <v>144</v>
      </c>
      <c r="B78" s="21" t="s">
        <v>229</v>
      </c>
      <c r="C78" s="247">
        <v>1910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1910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/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/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/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f>+C98+C99</f>
        <v>0</v>
      </c>
    </row>
    <row r="98" spans="1:3" ht="12" customHeight="1">
      <c r="A98" s="17" t="s">
        <v>113</v>
      </c>
      <c r="B98" s="10" t="s">
        <v>96</v>
      </c>
      <c r="C98" s="246"/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1910</v>
      </c>
    </row>
    <row r="102" spans="1:3" ht="12" customHeight="1" thickBot="1">
      <c r="A102" s="223" t="s">
        <v>58</v>
      </c>
      <c r="B102" s="218" t="s">
        <v>405</v>
      </c>
      <c r="C102" s="240">
        <f>+C103+C111</f>
        <v>0</v>
      </c>
    </row>
    <row r="103" spans="1:3" ht="12" customHeight="1" thickBot="1">
      <c r="A103" s="230" t="s">
        <v>120</v>
      </c>
      <c r="B103" s="399" t="s">
        <v>409</v>
      </c>
      <c r="C103" s="240">
        <f>+C104+C105+C106+C107+C108+C109+C110</f>
        <v>0</v>
      </c>
    </row>
    <row r="104" spans="1:3" ht="12" customHeight="1">
      <c r="A104" s="231" t="s">
        <v>123</v>
      </c>
      <c r="B104" s="232" t="s">
        <v>321</v>
      </c>
      <c r="C104" s="263"/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0" t="s">
        <v>121</v>
      </c>
      <c r="B111" s="399" t="s">
        <v>410</v>
      </c>
      <c r="C111" s="240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1910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1910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 thickBot="1">
      <c r="A125" s="472"/>
      <c r="B125" s="472"/>
      <c r="C125" s="260"/>
    </row>
    <row r="126" spans="1:4" ht="13.5" customHeight="1" thickBot="1">
      <c r="A126" s="22"/>
      <c r="B126" s="31"/>
      <c r="C126" s="259"/>
      <c r="D126" s="98"/>
    </row>
    <row r="127" spans="1:3" ht="7.5" customHeight="1">
      <c r="A127" s="400"/>
      <c r="B127" s="400"/>
      <c r="C127" s="40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ÖNKÉNT VÁLLALT FELADATAINAK MÉRLEGE&amp;10
&amp;R&amp;"Times New Roman CE,Félkövér dőlt"&amp;11 1.3. melléklet a 2/2017. (III.01.)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Layout" zoomScaleSheetLayoutView="100" workbookViewId="0" topLeftCell="A7">
      <selection activeCell="F1" sqref="F1:F32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9.75" customHeight="1">
      <c r="B1" s="279" t="s">
        <v>172</v>
      </c>
      <c r="C1" s="280"/>
      <c r="D1" s="280"/>
      <c r="E1" s="280"/>
      <c r="F1" s="478" t="s">
        <v>471</v>
      </c>
    </row>
    <row r="2" spans="5:6" ht="14.25" thickBot="1">
      <c r="E2" s="281" t="s">
        <v>100</v>
      </c>
      <c r="F2" s="478"/>
    </row>
    <row r="3" spans="1:6" ht="18" customHeight="1" thickBot="1">
      <c r="A3" s="476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35.25" customHeight="1" thickBot="1">
      <c r="A4" s="477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90" customFormat="1" ht="12" customHeight="1" thickBot="1">
      <c r="A5" s="286">
        <v>1</v>
      </c>
      <c r="B5" s="287">
        <v>2</v>
      </c>
      <c r="C5" s="288" t="s">
        <v>55</v>
      </c>
      <c r="D5" s="287" t="s">
        <v>56</v>
      </c>
      <c r="E5" s="289" t="s">
        <v>57</v>
      </c>
      <c r="F5" s="478"/>
    </row>
    <row r="6" spans="1:6" ht="12.75" customHeight="1">
      <c r="A6" s="291" t="s">
        <v>53</v>
      </c>
      <c r="B6" s="292" t="s">
        <v>203</v>
      </c>
      <c r="C6" s="268">
        <v>21300</v>
      </c>
      <c r="D6" s="292" t="s">
        <v>102</v>
      </c>
      <c r="E6" s="274">
        <v>108130</v>
      </c>
      <c r="F6" s="478"/>
    </row>
    <row r="7" spans="1:6" ht="12.75" customHeight="1">
      <c r="A7" s="293" t="s">
        <v>54</v>
      </c>
      <c r="B7" s="294" t="s">
        <v>91</v>
      </c>
      <c r="C7" s="269">
        <v>40302</v>
      </c>
      <c r="D7" s="294" t="s">
        <v>227</v>
      </c>
      <c r="E7" s="275">
        <v>24061</v>
      </c>
      <c r="F7" s="478"/>
    </row>
    <row r="8" spans="1:6" ht="12.75" customHeight="1">
      <c r="A8" s="293" t="s">
        <v>55</v>
      </c>
      <c r="B8" s="294" t="s">
        <v>93</v>
      </c>
      <c r="C8" s="269">
        <v>4500</v>
      </c>
      <c r="D8" s="294" t="s">
        <v>353</v>
      </c>
      <c r="E8" s="275">
        <v>82973</v>
      </c>
      <c r="F8" s="478"/>
    </row>
    <row r="9" spans="1:6" ht="12.75" customHeight="1">
      <c r="A9" s="293" t="s">
        <v>56</v>
      </c>
      <c r="B9" s="295" t="s">
        <v>340</v>
      </c>
      <c r="C9" s="269">
        <v>149170</v>
      </c>
      <c r="D9" s="294" t="s">
        <v>228</v>
      </c>
      <c r="E9" s="275">
        <v>9954</v>
      </c>
      <c r="F9" s="478"/>
    </row>
    <row r="10" spans="1:6" ht="12.75" customHeight="1">
      <c r="A10" s="293" t="s">
        <v>57</v>
      </c>
      <c r="B10" s="294" t="s">
        <v>341</v>
      </c>
      <c r="C10" s="269">
        <v>13368</v>
      </c>
      <c r="D10" s="294" t="s">
        <v>229</v>
      </c>
      <c r="E10" s="275">
        <v>7206</v>
      </c>
      <c r="F10" s="478"/>
    </row>
    <row r="11" spans="1:6" ht="12.75" customHeight="1">
      <c r="A11" s="293" t="s">
        <v>58</v>
      </c>
      <c r="B11" s="294" t="s">
        <v>374</v>
      </c>
      <c r="C11" s="270"/>
      <c r="D11" s="294" t="s">
        <v>85</v>
      </c>
      <c r="E11" s="275">
        <v>684</v>
      </c>
      <c r="F11" s="478"/>
    </row>
    <row r="12" spans="1:6" ht="12.75" customHeight="1">
      <c r="A12" s="293" t="s">
        <v>59</v>
      </c>
      <c r="B12" s="294" t="s">
        <v>342</v>
      </c>
      <c r="C12" s="269"/>
      <c r="D12" s="294" t="s">
        <v>49</v>
      </c>
      <c r="E12" s="275"/>
      <c r="F12" s="478"/>
    </row>
    <row r="13" spans="1:6" ht="12.75" customHeight="1">
      <c r="A13" s="293" t="s">
        <v>60</v>
      </c>
      <c r="B13" s="294" t="s">
        <v>343</v>
      </c>
      <c r="C13" s="269">
        <v>217</v>
      </c>
      <c r="D13" s="46"/>
      <c r="E13" s="275"/>
      <c r="F13" s="478"/>
    </row>
    <row r="14" spans="1:6" ht="12.75" customHeight="1">
      <c r="A14" s="293" t="s">
        <v>61</v>
      </c>
      <c r="B14" s="296" t="s">
        <v>344</v>
      </c>
      <c r="C14" s="270"/>
      <c r="D14" s="46"/>
      <c r="E14" s="275"/>
      <c r="F14" s="478"/>
    </row>
    <row r="15" spans="1:6" ht="12.75" customHeight="1">
      <c r="A15" s="293" t="s">
        <v>62</v>
      </c>
      <c r="B15" s="46"/>
      <c r="C15" s="269"/>
      <c r="D15" s="46"/>
      <c r="E15" s="275"/>
      <c r="F15" s="478"/>
    </row>
    <row r="16" spans="1:6" ht="12.75" customHeight="1">
      <c r="A16" s="293" t="s">
        <v>63</v>
      </c>
      <c r="B16" s="46"/>
      <c r="C16" s="269"/>
      <c r="D16" s="46"/>
      <c r="E16" s="275"/>
      <c r="F16" s="478"/>
    </row>
    <row r="17" spans="1:6" ht="12.75" customHeight="1" thickBot="1">
      <c r="A17" s="293" t="s">
        <v>64</v>
      </c>
      <c r="B17" s="55"/>
      <c r="C17" s="271"/>
      <c r="D17" s="46"/>
      <c r="E17" s="276"/>
      <c r="F17" s="478"/>
    </row>
    <row r="18" spans="1:6" ht="15.75" customHeight="1" thickBot="1">
      <c r="A18" s="297" t="s">
        <v>65</v>
      </c>
      <c r="B18" s="97" t="s">
        <v>367</v>
      </c>
      <c r="C18" s="272">
        <v>228857</v>
      </c>
      <c r="D18" s="97" t="s">
        <v>366</v>
      </c>
      <c r="E18" s="277">
        <v>233008</v>
      </c>
      <c r="F18" s="478"/>
    </row>
    <row r="19" spans="1:6" ht="12.75" customHeight="1">
      <c r="A19" s="298" t="s">
        <v>66</v>
      </c>
      <c r="B19" s="299" t="s">
        <v>345</v>
      </c>
      <c r="C19" s="300">
        <v>9562</v>
      </c>
      <c r="D19" s="301" t="s">
        <v>457</v>
      </c>
      <c r="E19" s="278">
        <v>5411</v>
      </c>
      <c r="F19" s="478"/>
    </row>
    <row r="20" spans="1:6" ht="12.75" customHeight="1">
      <c r="A20" s="302" t="s">
        <v>67</v>
      </c>
      <c r="B20" s="301" t="s">
        <v>289</v>
      </c>
      <c r="C20" s="77">
        <v>9562</v>
      </c>
      <c r="D20" s="301" t="s">
        <v>241</v>
      </c>
      <c r="E20" s="78"/>
      <c r="F20" s="478"/>
    </row>
    <row r="21" spans="1:6" ht="12.75" customHeight="1">
      <c r="A21" s="302" t="s">
        <v>68</v>
      </c>
      <c r="B21" s="301" t="s">
        <v>290</v>
      </c>
      <c r="C21" s="77"/>
      <c r="D21" s="301" t="s">
        <v>170</v>
      </c>
      <c r="E21" s="78"/>
      <c r="F21" s="478"/>
    </row>
    <row r="22" spans="1:6" ht="12.75" customHeight="1">
      <c r="A22" s="302" t="s">
        <v>69</v>
      </c>
      <c r="B22" s="301" t="s">
        <v>346</v>
      </c>
      <c r="C22" s="77"/>
      <c r="D22" s="301" t="s">
        <v>171</v>
      </c>
      <c r="E22" s="78"/>
      <c r="F22" s="478"/>
    </row>
    <row r="23" spans="1:6" ht="12.75" customHeight="1">
      <c r="A23" s="302" t="s">
        <v>70</v>
      </c>
      <c r="B23" s="301" t="s">
        <v>347</v>
      </c>
      <c r="C23" s="77"/>
      <c r="D23" s="299" t="s">
        <v>354</v>
      </c>
      <c r="E23" s="78"/>
      <c r="F23" s="478"/>
    </row>
    <row r="24" spans="1:6" ht="12.75" customHeight="1">
      <c r="A24" s="302" t="s">
        <v>71</v>
      </c>
      <c r="B24" s="301" t="s">
        <v>348</v>
      </c>
      <c r="C24" s="303"/>
      <c r="D24" s="301" t="s">
        <v>242</v>
      </c>
      <c r="E24" s="78"/>
      <c r="F24" s="478"/>
    </row>
    <row r="25" spans="1:6" ht="12.75" customHeight="1">
      <c r="A25" s="298" t="s">
        <v>72</v>
      </c>
      <c r="B25" s="299" t="s">
        <v>349</v>
      </c>
      <c r="C25" s="273"/>
      <c r="D25" s="292" t="s">
        <v>243</v>
      </c>
      <c r="E25" s="278"/>
      <c r="F25" s="478"/>
    </row>
    <row r="26" spans="1:6" ht="12.75" customHeight="1" thickBot="1">
      <c r="A26" s="302" t="s">
        <v>73</v>
      </c>
      <c r="B26" s="301" t="s">
        <v>299</v>
      </c>
      <c r="C26" s="77"/>
      <c r="D26" s="46"/>
      <c r="E26" s="78"/>
      <c r="F26" s="478"/>
    </row>
    <row r="27" spans="1:6" ht="15.75" customHeight="1" thickBot="1">
      <c r="A27" s="297" t="s">
        <v>74</v>
      </c>
      <c r="B27" s="97" t="s">
        <v>364</v>
      </c>
      <c r="C27" s="272">
        <v>9562</v>
      </c>
      <c r="D27" s="97" t="s">
        <v>365</v>
      </c>
      <c r="E27" s="277">
        <v>5411</v>
      </c>
      <c r="F27" s="478"/>
    </row>
    <row r="28" spans="1:6" ht="18" customHeight="1" thickBot="1">
      <c r="A28" s="297" t="s">
        <v>75</v>
      </c>
      <c r="B28" s="304" t="s">
        <v>352</v>
      </c>
      <c r="C28" s="272">
        <v>238419</v>
      </c>
      <c r="D28" s="304" t="s">
        <v>355</v>
      </c>
      <c r="E28" s="277">
        <v>238419</v>
      </c>
      <c r="F28" s="478"/>
    </row>
    <row r="29" spans="1:6" ht="18" customHeight="1" thickBot="1">
      <c r="A29" s="297" t="s">
        <v>76</v>
      </c>
      <c r="B29" s="97" t="s">
        <v>350</v>
      </c>
      <c r="C29" s="308"/>
      <c r="D29" s="97" t="s">
        <v>356</v>
      </c>
      <c r="E29" s="307"/>
      <c r="F29" s="478"/>
    </row>
    <row r="30" spans="1:6" ht="13.5" thickBot="1">
      <c r="A30" s="297" t="s">
        <v>77</v>
      </c>
      <c r="B30" s="305" t="s">
        <v>351</v>
      </c>
      <c r="C30" s="306">
        <v>238419</v>
      </c>
      <c r="D30" s="305" t="s">
        <v>357</v>
      </c>
      <c r="E30" s="306">
        <v>238419</v>
      </c>
      <c r="F30" s="478"/>
    </row>
    <row r="31" spans="1:6" ht="13.5" thickBot="1">
      <c r="A31" s="297"/>
      <c r="B31" s="305"/>
      <c r="C31" s="306"/>
      <c r="D31" s="305"/>
      <c r="E31" s="306"/>
      <c r="F31" s="478"/>
    </row>
    <row r="32" spans="1:6" ht="12.75">
      <c r="A32" s="465"/>
      <c r="B32" s="466"/>
      <c r="C32" s="467"/>
      <c r="D32" s="466"/>
      <c r="E32" s="467"/>
      <c r="F32" s="478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1" sqref="C11"/>
    </sheetView>
  </sheetViews>
  <sheetFormatPr defaultColWidth="9.00390625" defaultRowHeight="12.75"/>
  <cols>
    <col min="1" max="1" width="5.625" style="111" customWidth="1"/>
    <col min="2" max="2" width="68.625" style="111" customWidth="1"/>
    <col min="3" max="3" width="19.50390625" style="111" customWidth="1"/>
    <col min="4" max="16384" width="9.375" style="111" customWidth="1"/>
  </cols>
  <sheetData>
    <row r="1" spans="1:3" ht="33" customHeight="1">
      <c r="A1" s="479" t="s">
        <v>422</v>
      </c>
      <c r="B1" s="479"/>
      <c r="C1" s="479"/>
    </row>
    <row r="2" spans="1:4" ht="15.75" customHeight="1" thickBot="1">
      <c r="A2" s="112"/>
      <c r="B2" s="112"/>
      <c r="C2" s="114" t="s">
        <v>87</v>
      </c>
      <c r="D2" s="113"/>
    </row>
    <row r="3" spans="1:3" ht="26.25" customHeight="1" thickBot="1">
      <c r="A3" s="121" t="s">
        <v>51</v>
      </c>
      <c r="B3" s="122" t="s">
        <v>252</v>
      </c>
      <c r="C3" s="123" t="s">
        <v>460</v>
      </c>
    </row>
    <row r="4" spans="1:3" ht="15.75" thickBot="1">
      <c r="A4" s="124">
        <v>1</v>
      </c>
      <c r="B4" s="125">
        <v>2</v>
      </c>
      <c r="C4" s="126">
        <v>3</v>
      </c>
    </row>
    <row r="5" spans="1:3" ht="15">
      <c r="A5" s="127" t="s">
        <v>53</v>
      </c>
      <c r="B5" s="325" t="s">
        <v>92</v>
      </c>
      <c r="C5" s="322">
        <v>21100</v>
      </c>
    </row>
    <row r="6" spans="1:3" ht="24.75">
      <c r="A6" s="128" t="s">
        <v>54</v>
      </c>
      <c r="B6" s="405" t="s">
        <v>395</v>
      </c>
      <c r="C6" s="323"/>
    </row>
    <row r="7" spans="1:3" ht="15">
      <c r="A7" s="128" t="s">
        <v>55</v>
      </c>
      <c r="B7" s="406" t="s">
        <v>255</v>
      </c>
      <c r="C7" s="323"/>
    </row>
    <row r="8" spans="1:3" ht="24.75">
      <c r="A8" s="128" t="s">
        <v>56</v>
      </c>
      <c r="B8" s="406" t="s">
        <v>397</v>
      </c>
      <c r="C8" s="323">
        <v>711</v>
      </c>
    </row>
    <row r="9" spans="1:3" ht="15">
      <c r="A9" s="129" t="s">
        <v>57</v>
      </c>
      <c r="B9" s="406" t="s">
        <v>396</v>
      </c>
      <c r="C9" s="324">
        <v>200</v>
      </c>
    </row>
    <row r="10" spans="1:3" ht="15.75" thickBot="1">
      <c r="A10" s="128" t="s">
        <v>58</v>
      </c>
      <c r="B10" s="407" t="s">
        <v>253</v>
      </c>
      <c r="C10" s="323"/>
    </row>
    <row r="11" spans="1:3" ht="15.75" thickBot="1">
      <c r="A11" s="480" t="s">
        <v>256</v>
      </c>
      <c r="B11" s="481"/>
      <c r="C11" s="130">
        <v>22011</v>
      </c>
    </row>
    <row r="12" spans="1:3" ht="23.25" customHeight="1">
      <c r="A12" s="482" t="s">
        <v>273</v>
      </c>
      <c r="B12" s="482"/>
      <c r="C12" s="48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2/2017. (III.01.)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workbookViewId="0" topLeftCell="A4">
      <selection activeCell="F1" sqref="F1:F36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1.5">
      <c r="B1" s="279" t="s">
        <v>173</v>
      </c>
      <c r="C1" s="280"/>
      <c r="D1" s="280"/>
      <c r="E1" s="280"/>
      <c r="F1" s="478" t="s">
        <v>472</v>
      </c>
    </row>
    <row r="2" spans="5:6" ht="14.25" thickBot="1">
      <c r="E2" s="281" t="s">
        <v>100</v>
      </c>
      <c r="F2" s="478"/>
    </row>
    <row r="3" spans="1:6" ht="13.5" thickBot="1">
      <c r="A3" s="483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24.75" thickBot="1">
      <c r="A4" s="484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85" customFormat="1" ht="13.5" thickBot="1">
      <c r="A5" s="286">
        <v>1</v>
      </c>
      <c r="B5" s="287">
        <v>2</v>
      </c>
      <c r="C5" s="288">
        <v>3</v>
      </c>
      <c r="D5" s="287">
        <v>4</v>
      </c>
      <c r="E5" s="289">
        <v>5</v>
      </c>
      <c r="F5" s="478"/>
    </row>
    <row r="6" spans="1:6" ht="12.75" customHeight="1">
      <c r="A6" s="291" t="s">
        <v>53</v>
      </c>
      <c r="B6" s="292" t="s">
        <v>394</v>
      </c>
      <c r="C6" s="268">
        <v>711</v>
      </c>
      <c r="D6" s="292" t="s">
        <v>314</v>
      </c>
      <c r="E6" s="274"/>
      <c r="F6" s="478"/>
    </row>
    <row r="7" spans="1:6" ht="22.5" customHeight="1">
      <c r="A7" s="293" t="s">
        <v>54</v>
      </c>
      <c r="B7" s="294" t="s">
        <v>368</v>
      </c>
      <c r="C7" s="269">
        <v>409</v>
      </c>
      <c r="D7" s="294" t="s">
        <v>231</v>
      </c>
      <c r="E7" s="275">
        <v>16318</v>
      </c>
      <c r="F7" s="478"/>
    </row>
    <row r="8" spans="1:6" ht="12.75" customHeight="1">
      <c r="A8" s="293" t="s">
        <v>55</v>
      </c>
      <c r="B8" s="294" t="s">
        <v>168</v>
      </c>
      <c r="C8" s="269"/>
      <c r="D8" s="294" t="s">
        <v>336</v>
      </c>
      <c r="E8" s="275"/>
      <c r="F8" s="478"/>
    </row>
    <row r="9" spans="1:6" ht="12.75" customHeight="1">
      <c r="A9" s="293" t="s">
        <v>56</v>
      </c>
      <c r="B9" s="294" t="s">
        <v>214</v>
      </c>
      <c r="C9" s="269"/>
      <c r="D9" s="294" t="s">
        <v>375</v>
      </c>
      <c r="E9" s="275"/>
      <c r="F9" s="478"/>
    </row>
    <row r="10" spans="1:6" ht="12.75" customHeight="1">
      <c r="A10" s="293" t="s">
        <v>57</v>
      </c>
      <c r="B10" s="294" t="s">
        <v>276</v>
      </c>
      <c r="C10" s="269"/>
      <c r="D10" s="294" t="s">
        <v>376</v>
      </c>
      <c r="E10" s="275"/>
      <c r="F10" s="478"/>
    </row>
    <row r="11" spans="1:6" ht="12.75" customHeight="1">
      <c r="A11" s="293" t="s">
        <v>58</v>
      </c>
      <c r="B11" s="294" t="s">
        <v>369</v>
      </c>
      <c r="C11" s="270"/>
      <c r="D11" s="310" t="s">
        <v>377</v>
      </c>
      <c r="E11" s="275"/>
      <c r="F11" s="478"/>
    </row>
    <row r="12" spans="1:6" ht="12.75" customHeight="1">
      <c r="A12" s="293" t="s">
        <v>59</v>
      </c>
      <c r="B12" s="294" t="s">
        <v>370</v>
      </c>
      <c r="C12" s="269"/>
      <c r="D12" s="310" t="s">
        <v>318</v>
      </c>
      <c r="E12" s="275"/>
      <c r="F12" s="478"/>
    </row>
    <row r="13" spans="1:6" ht="12.75" customHeight="1">
      <c r="A13" s="293" t="s">
        <v>60</v>
      </c>
      <c r="B13" s="294" t="s">
        <v>373</v>
      </c>
      <c r="C13" s="269"/>
      <c r="D13" s="311" t="s">
        <v>319</v>
      </c>
      <c r="E13" s="275"/>
      <c r="F13" s="478"/>
    </row>
    <row r="14" spans="1:6" ht="12.75" customHeight="1">
      <c r="A14" s="293" t="s">
        <v>61</v>
      </c>
      <c r="B14" s="312" t="s">
        <v>392</v>
      </c>
      <c r="C14" s="270"/>
      <c r="D14" s="310" t="s">
        <v>378</v>
      </c>
      <c r="E14" s="275"/>
      <c r="F14" s="478"/>
    </row>
    <row r="15" spans="1:6" ht="22.5" customHeight="1">
      <c r="A15" s="293" t="s">
        <v>62</v>
      </c>
      <c r="B15" s="294" t="s">
        <v>371</v>
      </c>
      <c r="C15" s="270"/>
      <c r="D15" s="310" t="s">
        <v>379</v>
      </c>
      <c r="E15" s="275"/>
      <c r="F15" s="478"/>
    </row>
    <row r="16" spans="1:6" ht="12.75" customHeight="1">
      <c r="A16" s="293" t="s">
        <v>63</v>
      </c>
      <c r="B16" s="294" t="s">
        <v>372</v>
      </c>
      <c r="C16" s="275"/>
      <c r="D16" s="294" t="s">
        <v>85</v>
      </c>
      <c r="E16" s="275"/>
      <c r="F16" s="478"/>
    </row>
    <row r="17" spans="1:6" ht="12.75" customHeight="1" thickBot="1">
      <c r="A17" s="424" t="s">
        <v>64</v>
      </c>
      <c r="B17" s="425"/>
      <c r="C17" s="426"/>
      <c r="D17" s="425" t="s">
        <v>49</v>
      </c>
      <c r="E17" s="355"/>
      <c r="F17" s="478"/>
    </row>
    <row r="18" spans="1:6" ht="15.75" customHeight="1" thickBot="1">
      <c r="A18" s="297" t="s">
        <v>65</v>
      </c>
      <c r="B18" s="97" t="s">
        <v>164</v>
      </c>
      <c r="C18" s="272">
        <v>1120</v>
      </c>
      <c r="D18" s="97" t="s">
        <v>165</v>
      </c>
      <c r="E18" s="277">
        <v>16318</v>
      </c>
      <c r="F18" s="478"/>
    </row>
    <row r="19" spans="1:6" ht="12.75" customHeight="1">
      <c r="A19" s="313" t="s">
        <v>66</v>
      </c>
      <c r="B19" s="314" t="s">
        <v>391</v>
      </c>
      <c r="C19" s="321">
        <v>15198</v>
      </c>
      <c r="D19" s="301" t="s">
        <v>240</v>
      </c>
      <c r="E19" s="75"/>
      <c r="F19" s="478"/>
    </row>
    <row r="20" spans="1:6" ht="12.75" customHeight="1">
      <c r="A20" s="293" t="s">
        <v>67</v>
      </c>
      <c r="B20" s="315" t="s">
        <v>380</v>
      </c>
      <c r="C20" s="77">
        <v>15198</v>
      </c>
      <c r="D20" s="301" t="s">
        <v>244</v>
      </c>
      <c r="E20" s="78"/>
      <c r="F20" s="478"/>
    </row>
    <row r="21" spans="1:6" ht="12.75" customHeight="1">
      <c r="A21" s="313" t="s">
        <v>68</v>
      </c>
      <c r="B21" s="315" t="s">
        <v>381</v>
      </c>
      <c r="C21" s="77"/>
      <c r="D21" s="301" t="s">
        <v>170</v>
      </c>
      <c r="E21" s="78"/>
      <c r="F21" s="478"/>
    </row>
    <row r="22" spans="1:6" ht="12.75" customHeight="1">
      <c r="A22" s="293" t="s">
        <v>69</v>
      </c>
      <c r="B22" s="315" t="s">
        <v>382</v>
      </c>
      <c r="C22" s="77"/>
      <c r="D22" s="301" t="s">
        <v>171</v>
      </c>
      <c r="E22" s="78"/>
      <c r="F22" s="478"/>
    </row>
    <row r="23" spans="1:6" ht="12.75" customHeight="1">
      <c r="A23" s="313" t="s">
        <v>70</v>
      </c>
      <c r="B23" s="315" t="s">
        <v>383</v>
      </c>
      <c r="C23" s="77"/>
      <c r="D23" s="299" t="s">
        <v>354</v>
      </c>
      <c r="E23" s="78"/>
      <c r="F23" s="478"/>
    </row>
    <row r="24" spans="1:6" ht="12.75" customHeight="1">
      <c r="A24" s="293" t="s">
        <v>71</v>
      </c>
      <c r="B24" s="316" t="s">
        <v>384</v>
      </c>
      <c r="C24" s="77"/>
      <c r="D24" s="301" t="s">
        <v>245</v>
      </c>
      <c r="E24" s="78"/>
      <c r="F24" s="478"/>
    </row>
    <row r="25" spans="1:6" ht="12.75" customHeight="1">
      <c r="A25" s="313" t="s">
        <v>72</v>
      </c>
      <c r="B25" s="317" t="s">
        <v>385</v>
      </c>
      <c r="C25" s="303"/>
      <c r="D25" s="318" t="s">
        <v>243</v>
      </c>
      <c r="E25" s="78"/>
      <c r="F25" s="478"/>
    </row>
    <row r="26" spans="1:6" ht="12.75" customHeight="1">
      <c r="A26" s="293" t="s">
        <v>73</v>
      </c>
      <c r="B26" s="316" t="s">
        <v>386</v>
      </c>
      <c r="C26" s="77"/>
      <c r="D26" s="318" t="s">
        <v>393</v>
      </c>
      <c r="E26" s="78"/>
      <c r="F26" s="478"/>
    </row>
    <row r="27" spans="1:6" ht="12.75" customHeight="1">
      <c r="A27" s="313" t="s">
        <v>74</v>
      </c>
      <c r="B27" s="316" t="s">
        <v>387</v>
      </c>
      <c r="C27" s="77"/>
      <c r="D27" s="309"/>
      <c r="E27" s="78"/>
      <c r="F27" s="478"/>
    </row>
    <row r="28" spans="1:6" ht="12.75" customHeight="1">
      <c r="A28" s="293" t="s">
        <v>75</v>
      </c>
      <c r="B28" s="315" t="s">
        <v>388</v>
      </c>
      <c r="C28" s="77"/>
      <c r="D28" s="93"/>
      <c r="E28" s="78"/>
      <c r="F28" s="478"/>
    </row>
    <row r="29" spans="1:6" ht="12.75" customHeight="1">
      <c r="A29" s="313" t="s">
        <v>76</v>
      </c>
      <c r="B29" s="319" t="s">
        <v>389</v>
      </c>
      <c r="C29" s="77"/>
      <c r="D29" s="46"/>
      <c r="E29" s="78"/>
      <c r="F29" s="478"/>
    </row>
    <row r="30" spans="1:6" ht="12.75" customHeight="1" thickBot="1">
      <c r="A30" s="293" t="s">
        <v>77</v>
      </c>
      <c r="B30" s="320" t="s">
        <v>390</v>
      </c>
      <c r="C30" s="77"/>
      <c r="D30" s="93"/>
      <c r="E30" s="78"/>
      <c r="F30" s="478"/>
    </row>
    <row r="31" spans="1:6" ht="21.75" customHeight="1" thickBot="1">
      <c r="A31" s="297" t="s">
        <v>78</v>
      </c>
      <c r="B31" s="97" t="s">
        <v>417</v>
      </c>
      <c r="C31" s="272">
        <f>+C19+C25</f>
        <v>15198</v>
      </c>
      <c r="D31" s="97" t="s">
        <v>418</v>
      </c>
      <c r="E31" s="277">
        <f>SUM(E19:E30)</f>
        <v>0</v>
      </c>
      <c r="F31" s="478"/>
    </row>
    <row r="32" spans="1:6" ht="18" customHeight="1" thickBot="1">
      <c r="A32" s="297" t="s">
        <v>79</v>
      </c>
      <c r="B32" s="304" t="s">
        <v>415</v>
      </c>
      <c r="C32" s="272">
        <f>+C18+C31</f>
        <v>16318</v>
      </c>
      <c r="D32" s="304" t="s">
        <v>419</v>
      </c>
      <c r="E32" s="277">
        <f>+E18+E31</f>
        <v>16318</v>
      </c>
      <c r="F32" s="478"/>
    </row>
    <row r="33" spans="1:6" ht="18" customHeight="1" thickBot="1">
      <c r="A33" s="297" t="s">
        <v>80</v>
      </c>
      <c r="B33" s="97" t="s">
        <v>350</v>
      </c>
      <c r="C33" s="308"/>
      <c r="D33" s="97" t="s">
        <v>356</v>
      </c>
      <c r="E33" s="307"/>
      <c r="F33" s="478"/>
    </row>
    <row r="34" spans="1:6" ht="13.5" thickBot="1">
      <c r="A34" s="297" t="s">
        <v>81</v>
      </c>
      <c r="B34" s="305" t="s">
        <v>416</v>
      </c>
      <c r="C34" s="306">
        <f>+C32+C33</f>
        <v>16318</v>
      </c>
      <c r="D34" s="305" t="s">
        <v>420</v>
      </c>
      <c r="E34" s="306">
        <f>+E32+E33</f>
        <v>16318</v>
      </c>
      <c r="F34" s="478"/>
    </row>
    <row r="35" spans="1:6" ht="13.5" thickBot="1">
      <c r="A35" s="297" t="s">
        <v>157</v>
      </c>
      <c r="B35" s="305" t="s">
        <v>184</v>
      </c>
      <c r="C35" s="306"/>
      <c r="D35" s="305" t="s">
        <v>185</v>
      </c>
      <c r="E35" s="306" t="str">
        <f>IF(C18-E18&gt;0,C18-E18,"-")</f>
        <v>-</v>
      </c>
      <c r="F35" s="478"/>
    </row>
    <row r="36" spans="1:6" ht="13.5" thickBot="1">
      <c r="A36" s="297" t="s">
        <v>158</v>
      </c>
      <c r="B36" s="305" t="s">
        <v>358</v>
      </c>
      <c r="C36" s="306" t="str">
        <f>IF(C18+C19-E32&lt;0,E32-(C18+C19),"-")</f>
        <v>-</v>
      </c>
      <c r="D36" s="305" t="s">
        <v>359</v>
      </c>
      <c r="E36" s="306" t="str">
        <f>IF(C18+C19-E32&gt;0,C18+C19-E32,"-")</f>
        <v>-</v>
      </c>
      <c r="F36" s="478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10" sqref="E10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485" t="s">
        <v>0</v>
      </c>
      <c r="B1" s="485"/>
      <c r="C1" s="485"/>
      <c r="D1" s="485"/>
      <c r="E1" s="485"/>
      <c r="F1" s="485"/>
    </row>
    <row r="2" spans="1:6" ht="22.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4.25" customHeight="1" thickBot="1">
      <c r="A3" s="132" t="s">
        <v>104</v>
      </c>
      <c r="B3" s="133" t="s">
        <v>105</v>
      </c>
      <c r="C3" s="133" t="s">
        <v>106</v>
      </c>
      <c r="D3" s="133" t="s">
        <v>447</v>
      </c>
      <c r="E3" s="133" t="s">
        <v>460</v>
      </c>
      <c r="F3" s="48" t="s">
        <v>448</v>
      </c>
    </row>
    <row r="4" spans="1:6" s="52" customFormat="1" ht="12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 t="s">
        <v>112</v>
      </c>
    </row>
    <row r="5" spans="1:6" ht="15.75" customHeight="1">
      <c r="A5" s="70" t="s">
        <v>449</v>
      </c>
      <c r="B5" s="29"/>
      <c r="C5" s="53"/>
      <c r="D5" s="29"/>
      <c r="E5" s="29"/>
      <c r="F5" s="54"/>
    </row>
    <row r="6" spans="1:6" ht="15.75" customHeight="1">
      <c r="A6" s="70" t="s">
        <v>467</v>
      </c>
      <c r="B6" s="29"/>
      <c r="C6" s="53"/>
      <c r="D6" s="29"/>
      <c r="E6" s="29"/>
      <c r="F6" s="54"/>
    </row>
    <row r="7" spans="1:6" ht="15.75" customHeight="1">
      <c r="A7" s="70" t="s">
        <v>468</v>
      </c>
      <c r="B7" s="29"/>
      <c r="C7" s="53"/>
      <c r="D7" s="29"/>
      <c r="E7" s="29"/>
      <c r="F7" s="54"/>
    </row>
    <row r="8" spans="1:6" ht="15.75" customHeight="1">
      <c r="A8" s="427"/>
      <c r="B8" s="29"/>
      <c r="C8" s="53"/>
      <c r="D8" s="29"/>
      <c r="E8" s="29"/>
      <c r="F8" s="54"/>
    </row>
    <row r="9" spans="1:6" ht="15.75" customHeight="1">
      <c r="A9" s="70"/>
      <c r="B9" s="29"/>
      <c r="C9" s="53"/>
      <c r="D9" s="29"/>
      <c r="E9" s="29"/>
      <c r="F9" s="54"/>
    </row>
    <row r="10" spans="1:6" ht="15.75" customHeight="1">
      <c r="A10" s="427"/>
      <c r="B10" s="29"/>
      <c r="C10" s="53"/>
      <c r="D10" s="29"/>
      <c r="E10" s="29"/>
      <c r="F10" s="54"/>
    </row>
    <row r="11" spans="1:6" ht="15.75" customHeight="1">
      <c r="A11" s="70"/>
      <c r="B11" s="29"/>
      <c r="C11" s="53"/>
      <c r="D11" s="29"/>
      <c r="E11" s="29"/>
      <c r="F11" s="54"/>
    </row>
    <row r="12" spans="1:6" ht="15.75" customHeight="1">
      <c r="A12" s="46"/>
      <c r="B12" s="29"/>
      <c r="C12" s="53"/>
      <c r="D12" s="29"/>
      <c r="E12" s="29"/>
      <c r="F12" s="54"/>
    </row>
    <row r="13" spans="1:6" ht="15.75" customHeight="1">
      <c r="A13" s="46"/>
      <c r="B13" s="29"/>
      <c r="C13" s="53"/>
      <c r="D13" s="29"/>
      <c r="E13" s="29"/>
      <c r="F13" s="54"/>
    </row>
    <row r="14" spans="1:6" ht="15.75" customHeight="1">
      <c r="A14" s="46"/>
      <c r="B14" s="29"/>
      <c r="C14" s="53"/>
      <c r="D14" s="29"/>
      <c r="E14" s="29"/>
      <c r="F14" s="54">
        <f aca="true" t="shared" si="0" ref="F14:F23">B14-D14-E14</f>
        <v>0</v>
      </c>
    </row>
    <row r="15" spans="1:6" ht="15.75" customHeight="1">
      <c r="A15" s="46"/>
      <c r="B15" s="29"/>
      <c r="C15" s="53"/>
      <c r="D15" s="29"/>
      <c r="E15" s="29"/>
      <c r="F15" s="54">
        <f t="shared" si="0"/>
        <v>0</v>
      </c>
    </row>
    <row r="16" spans="1:6" ht="15.75" customHeight="1">
      <c r="A16" s="46"/>
      <c r="B16" s="29"/>
      <c r="C16" s="53"/>
      <c r="D16" s="29"/>
      <c r="E16" s="29"/>
      <c r="F16" s="54">
        <f t="shared" si="0"/>
        <v>0</v>
      </c>
    </row>
    <row r="17" spans="1:6" ht="15.75" customHeight="1">
      <c r="A17" s="46"/>
      <c r="B17" s="29"/>
      <c r="C17" s="53"/>
      <c r="D17" s="29"/>
      <c r="E17" s="29"/>
      <c r="F17" s="54">
        <f t="shared" si="0"/>
        <v>0</v>
      </c>
    </row>
    <row r="18" spans="1:6" ht="15.75" customHeight="1">
      <c r="A18" s="46"/>
      <c r="B18" s="29"/>
      <c r="C18" s="53"/>
      <c r="D18" s="29"/>
      <c r="E18" s="29"/>
      <c r="F18" s="54">
        <f t="shared" si="0"/>
        <v>0</v>
      </c>
    </row>
    <row r="19" spans="1:6" ht="15.75" customHeight="1">
      <c r="A19" s="46"/>
      <c r="B19" s="29"/>
      <c r="C19" s="53"/>
      <c r="D19" s="29"/>
      <c r="E19" s="29"/>
      <c r="F19" s="54">
        <f t="shared" si="0"/>
        <v>0</v>
      </c>
    </row>
    <row r="20" spans="1:6" ht="15.75" customHeight="1">
      <c r="A20" s="46"/>
      <c r="B20" s="29"/>
      <c r="C20" s="53"/>
      <c r="D20" s="29"/>
      <c r="E20" s="29"/>
      <c r="F20" s="54">
        <f t="shared" si="0"/>
        <v>0</v>
      </c>
    </row>
    <row r="21" spans="1:6" ht="15.75" customHeight="1">
      <c r="A21" s="46"/>
      <c r="B21" s="29"/>
      <c r="C21" s="53"/>
      <c r="D21" s="29"/>
      <c r="E21" s="29"/>
      <c r="F21" s="54">
        <f t="shared" si="0"/>
        <v>0</v>
      </c>
    </row>
    <row r="22" spans="1:6" ht="15.75" customHeight="1">
      <c r="A22" s="46"/>
      <c r="B22" s="29"/>
      <c r="C22" s="53"/>
      <c r="D22" s="29"/>
      <c r="E22" s="29"/>
      <c r="F22" s="54">
        <f t="shared" si="0"/>
        <v>0</v>
      </c>
    </row>
    <row r="23" spans="1:6" ht="15.75" customHeight="1" thickBot="1">
      <c r="A23" s="55"/>
      <c r="B23" s="30"/>
      <c r="C23" s="56"/>
      <c r="D23" s="30"/>
      <c r="E23" s="30"/>
      <c r="F23" s="57">
        <f t="shared" si="0"/>
        <v>0</v>
      </c>
    </row>
    <row r="24" spans="1:6" s="60" customFormat="1" ht="18" customHeight="1" thickBot="1">
      <c r="A24" s="134" t="s">
        <v>103</v>
      </c>
      <c r="B24" s="58">
        <f>SUM(B5:B23)</f>
        <v>0</v>
      </c>
      <c r="C24" s="90"/>
      <c r="D24" s="58">
        <f>SUM(D5:D23)</f>
        <v>0</v>
      </c>
      <c r="E24" s="58">
        <f>SUM(E5:E23)</f>
        <v>0</v>
      </c>
      <c r="F24" s="59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 2/2017. (III.01.)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F3" sqref="F3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485" t="s">
        <v>1</v>
      </c>
      <c r="B1" s="485"/>
      <c r="C1" s="485"/>
      <c r="D1" s="485"/>
      <c r="E1" s="485"/>
      <c r="F1" s="485"/>
    </row>
    <row r="2" spans="1:6" ht="23.2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8.75" customHeight="1" thickBot="1">
      <c r="A3" s="132" t="s">
        <v>107</v>
      </c>
      <c r="B3" s="133" t="s">
        <v>105</v>
      </c>
      <c r="C3" s="133" t="s">
        <v>106</v>
      </c>
      <c r="D3" s="133" t="s">
        <v>465</v>
      </c>
      <c r="E3" s="133" t="s">
        <v>460</v>
      </c>
      <c r="F3" s="48" t="s">
        <v>466</v>
      </c>
    </row>
    <row r="4" spans="1:6" s="52" customFormat="1" ht="15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>
        <v>6</v>
      </c>
    </row>
    <row r="5" spans="1:6" ht="15.75" customHeight="1">
      <c r="A5" s="61" t="s">
        <v>463</v>
      </c>
      <c r="B5" s="62"/>
      <c r="C5" s="63"/>
      <c r="D5" s="62">
        <v>0</v>
      </c>
      <c r="E5" s="62">
        <v>1318</v>
      </c>
      <c r="F5" s="64"/>
    </row>
    <row r="6" spans="1:6" ht="15.75" customHeight="1">
      <c r="A6" s="61" t="s">
        <v>464</v>
      </c>
      <c r="B6" s="62"/>
      <c r="C6" s="63"/>
      <c r="D6" s="62"/>
      <c r="E6" s="62">
        <v>15000</v>
      </c>
      <c r="F6" s="64"/>
    </row>
    <row r="7" spans="1:6" ht="15.75" customHeight="1">
      <c r="A7" s="61"/>
      <c r="B7" s="62"/>
      <c r="C7" s="63"/>
      <c r="D7" s="62"/>
      <c r="E7" s="62"/>
      <c r="F7" s="64"/>
    </row>
    <row r="8" spans="1:6" ht="15.75" customHeight="1">
      <c r="A8" s="61"/>
      <c r="B8" s="62"/>
      <c r="C8" s="63"/>
      <c r="D8" s="62"/>
      <c r="E8" s="62"/>
      <c r="F8" s="64">
        <f aca="true" t="shared" si="0" ref="F8:F23">B8-D8-E8</f>
        <v>0</v>
      </c>
    </row>
    <row r="9" spans="1:6" ht="15.75" customHeight="1">
      <c r="A9" s="61"/>
      <c r="B9" s="62"/>
      <c r="C9" s="63"/>
      <c r="D9" s="62"/>
      <c r="E9" s="62"/>
      <c r="F9" s="64">
        <f t="shared" si="0"/>
        <v>0</v>
      </c>
    </row>
    <row r="10" spans="1:6" ht="15.75" customHeight="1">
      <c r="A10" s="61"/>
      <c r="B10" s="62"/>
      <c r="C10" s="63"/>
      <c r="D10" s="62"/>
      <c r="E10" s="62"/>
      <c r="F10" s="64">
        <f t="shared" si="0"/>
        <v>0</v>
      </c>
    </row>
    <row r="11" spans="1:6" ht="15.75" customHeight="1">
      <c r="A11" s="61"/>
      <c r="B11" s="62"/>
      <c r="C11" s="63"/>
      <c r="D11" s="62"/>
      <c r="E11" s="62"/>
      <c r="F11" s="64">
        <f t="shared" si="0"/>
        <v>0</v>
      </c>
    </row>
    <row r="12" spans="1:6" ht="15.75" customHeight="1">
      <c r="A12" s="61"/>
      <c r="B12" s="62"/>
      <c r="C12" s="63"/>
      <c r="D12" s="62"/>
      <c r="E12" s="62"/>
      <c r="F12" s="64">
        <f t="shared" si="0"/>
        <v>0</v>
      </c>
    </row>
    <row r="13" spans="1:6" ht="15.75" customHeight="1">
      <c r="A13" s="61"/>
      <c r="B13" s="62"/>
      <c r="C13" s="63"/>
      <c r="D13" s="62"/>
      <c r="E13" s="62"/>
      <c r="F13" s="64">
        <f t="shared" si="0"/>
        <v>0</v>
      </c>
    </row>
    <row r="14" spans="1:6" ht="15.75" customHeight="1">
      <c r="A14" s="61"/>
      <c r="B14" s="62"/>
      <c r="C14" s="63"/>
      <c r="D14" s="62"/>
      <c r="E14" s="62"/>
      <c r="F14" s="64">
        <f t="shared" si="0"/>
        <v>0</v>
      </c>
    </row>
    <row r="15" spans="1:6" ht="15.75" customHeight="1">
      <c r="A15" s="61"/>
      <c r="B15" s="62"/>
      <c r="C15" s="63"/>
      <c r="D15" s="62"/>
      <c r="E15" s="62"/>
      <c r="F15" s="64">
        <f t="shared" si="0"/>
        <v>0</v>
      </c>
    </row>
    <row r="16" spans="1:6" ht="15.75" customHeight="1">
      <c r="A16" s="61"/>
      <c r="B16" s="62"/>
      <c r="C16" s="63"/>
      <c r="D16" s="62"/>
      <c r="E16" s="62"/>
      <c r="F16" s="64">
        <f t="shared" si="0"/>
        <v>0</v>
      </c>
    </row>
    <row r="17" spans="1:6" ht="15.75" customHeight="1">
      <c r="A17" s="61"/>
      <c r="B17" s="62"/>
      <c r="C17" s="63"/>
      <c r="D17" s="62"/>
      <c r="E17" s="62"/>
      <c r="F17" s="64">
        <f t="shared" si="0"/>
        <v>0</v>
      </c>
    </row>
    <row r="18" spans="1:6" ht="15.75" customHeight="1">
      <c r="A18" s="61"/>
      <c r="B18" s="62"/>
      <c r="C18" s="63"/>
      <c r="D18" s="62"/>
      <c r="E18" s="62"/>
      <c r="F18" s="64">
        <f t="shared" si="0"/>
        <v>0</v>
      </c>
    </row>
    <row r="19" spans="1:6" ht="15.75" customHeight="1">
      <c r="A19" s="61"/>
      <c r="B19" s="62"/>
      <c r="C19" s="63"/>
      <c r="D19" s="62"/>
      <c r="E19" s="62"/>
      <c r="F19" s="64">
        <f t="shared" si="0"/>
        <v>0</v>
      </c>
    </row>
    <row r="20" spans="1:6" ht="15.75" customHeight="1">
      <c r="A20" s="61"/>
      <c r="B20" s="62"/>
      <c r="C20" s="63"/>
      <c r="D20" s="62"/>
      <c r="E20" s="62"/>
      <c r="F20" s="64">
        <f t="shared" si="0"/>
        <v>0</v>
      </c>
    </row>
    <row r="21" spans="1:6" ht="15.75" customHeight="1">
      <c r="A21" s="61"/>
      <c r="B21" s="62"/>
      <c r="C21" s="63"/>
      <c r="D21" s="62"/>
      <c r="E21" s="62"/>
      <c r="F21" s="64">
        <f t="shared" si="0"/>
        <v>0</v>
      </c>
    </row>
    <row r="22" spans="1:6" ht="15.75" customHeight="1">
      <c r="A22" s="61"/>
      <c r="B22" s="62"/>
      <c r="C22" s="63"/>
      <c r="D22" s="62"/>
      <c r="E22" s="62"/>
      <c r="F22" s="64">
        <f t="shared" si="0"/>
        <v>0</v>
      </c>
    </row>
    <row r="23" spans="1:6" ht="15.75" customHeight="1" thickBot="1">
      <c r="A23" s="65"/>
      <c r="B23" s="66"/>
      <c r="C23" s="66"/>
      <c r="D23" s="66"/>
      <c r="E23" s="66"/>
      <c r="F23" s="67">
        <f t="shared" si="0"/>
        <v>0</v>
      </c>
    </row>
    <row r="24" spans="1:6" s="60" customFormat="1" ht="18" customHeight="1" thickBot="1">
      <c r="A24" s="134" t="s">
        <v>103</v>
      </c>
      <c r="B24" s="135">
        <f>SUM(B5:B23)</f>
        <v>0</v>
      </c>
      <c r="C24" s="91"/>
      <c r="D24" s="135">
        <f>SUM(D5:D23)</f>
        <v>0</v>
      </c>
      <c r="E24" s="135">
        <f>SUM(E5:E23)</f>
        <v>16318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az 2/2017. (III.01.)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view="pageLayout" workbookViewId="0" topLeftCell="A1">
      <selection activeCell="D1" sqref="D1"/>
    </sheetView>
  </sheetViews>
  <sheetFormatPr defaultColWidth="9.00390625" defaultRowHeight="12.75"/>
  <cols>
    <col min="1" max="1" width="9.625" style="418" customWidth="1"/>
    <col min="2" max="2" width="9.625" style="419" customWidth="1"/>
    <col min="3" max="3" width="72.00390625" style="419" customWidth="1"/>
    <col min="4" max="4" width="25.00390625" style="420" customWidth="1"/>
    <col min="5" max="16384" width="9.375" style="4" customWidth="1"/>
  </cols>
  <sheetData>
    <row r="1" spans="1:4" s="2" customFormat="1" ht="16.5" customHeight="1" thickBot="1">
      <c r="A1" s="148"/>
      <c r="B1" s="149"/>
      <c r="C1" s="150"/>
      <c r="D1" s="194" t="s">
        <v>473</v>
      </c>
    </row>
    <row r="2" spans="1:4" s="85" customFormat="1" ht="25.5" customHeight="1">
      <c r="A2" s="486" t="s">
        <v>269</v>
      </c>
      <c r="B2" s="487"/>
      <c r="C2" s="336" t="s">
        <v>268</v>
      </c>
      <c r="D2" s="350"/>
    </row>
    <row r="3" spans="1:4" s="85" customFormat="1" ht="16.5" thickBot="1">
      <c r="A3" s="151" t="s">
        <v>257</v>
      </c>
      <c r="B3" s="152"/>
      <c r="C3" s="337" t="s">
        <v>423</v>
      </c>
      <c r="D3" s="351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352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353"/>
    </row>
    <row r="8" spans="1:4" s="69" customFormat="1" ht="12" customHeight="1" thickBot="1">
      <c r="A8" s="138" t="s">
        <v>53</v>
      </c>
      <c r="B8" s="160"/>
      <c r="C8" s="236" t="s">
        <v>260</v>
      </c>
      <c r="D8" s="277"/>
    </row>
    <row r="9" spans="1:4" s="87" customFormat="1" ht="12" customHeight="1" thickBot="1">
      <c r="A9" s="138" t="s">
        <v>54</v>
      </c>
      <c r="B9" s="160"/>
      <c r="C9" s="338" t="s">
        <v>2</v>
      </c>
      <c r="D9" s="277"/>
    </row>
    <row r="10" spans="1:4" s="88" customFormat="1" ht="12" customHeight="1">
      <c r="A10" s="162"/>
      <c r="B10" s="163" t="s">
        <v>139</v>
      </c>
      <c r="C10" s="339" t="s">
        <v>92</v>
      </c>
      <c r="D10" s="275">
        <v>21100</v>
      </c>
    </row>
    <row r="11" spans="1:4" s="88" customFormat="1" ht="12" customHeight="1">
      <c r="A11" s="162"/>
      <c r="B11" s="163" t="s">
        <v>140</v>
      </c>
      <c r="C11" s="340" t="s">
        <v>111</v>
      </c>
      <c r="D11" s="275"/>
    </row>
    <row r="12" spans="1:4" s="88" customFormat="1" ht="12" customHeight="1">
      <c r="A12" s="162"/>
      <c r="B12" s="163" t="s">
        <v>141</v>
      </c>
      <c r="C12" s="340" t="s">
        <v>187</v>
      </c>
      <c r="D12" s="275">
        <v>200</v>
      </c>
    </row>
    <row r="13" spans="1:4" s="88" customFormat="1" ht="12" customHeight="1" thickBot="1">
      <c r="A13" s="162"/>
      <c r="B13" s="163" t="s">
        <v>142</v>
      </c>
      <c r="C13" s="341" t="s">
        <v>188</v>
      </c>
      <c r="D13" s="275"/>
    </row>
    <row r="14" spans="1:4" s="87" customFormat="1" ht="12" customHeight="1" thickBot="1">
      <c r="A14" s="138" t="s">
        <v>55</v>
      </c>
      <c r="B14" s="160"/>
      <c r="C14" s="338" t="s">
        <v>189</v>
      </c>
      <c r="D14" s="277"/>
    </row>
    <row r="15" spans="1:4" s="87" customFormat="1" ht="12" customHeight="1">
      <c r="A15" s="164"/>
      <c r="B15" s="163" t="s">
        <v>113</v>
      </c>
      <c r="C15" s="339" t="s">
        <v>194</v>
      </c>
      <c r="D15" s="354"/>
    </row>
    <row r="16" spans="1:4" s="87" customFormat="1" ht="12" customHeight="1">
      <c r="A16" s="162"/>
      <c r="B16" s="163" t="s">
        <v>114</v>
      </c>
      <c r="C16" s="340" t="s">
        <v>195</v>
      </c>
      <c r="D16" s="275">
        <v>3117</v>
      </c>
    </row>
    <row r="17" spans="1:4" s="87" customFormat="1" ht="12" customHeight="1">
      <c r="A17" s="162"/>
      <c r="B17" s="163" t="s">
        <v>115</v>
      </c>
      <c r="C17" s="340" t="s">
        <v>196</v>
      </c>
      <c r="D17" s="275">
        <v>4531</v>
      </c>
    </row>
    <row r="18" spans="1:4" s="87" customFormat="1" ht="12" customHeight="1">
      <c r="A18" s="162"/>
      <c r="B18" s="163" t="s">
        <v>116</v>
      </c>
      <c r="C18" s="340" t="s">
        <v>197</v>
      </c>
      <c r="D18" s="275">
        <v>4764</v>
      </c>
    </row>
    <row r="19" spans="1:4" s="87" customFormat="1" ht="12" customHeight="1">
      <c r="A19" s="162"/>
      <c r="B19" s="163" t="s">
        <v>190</v>
      </c>
      <c r="C19" s="340" t="s">
        <v>198</v>
      </c>
      <c r="D19" s="275"/>
    </row>
    <row r="20" spans="1:4" s="87" customFormat="1" ht="12" customHeight="1">
      <c r="A20" s="165"/>
      <c r="B20" s="163" t="s">
        <v>191</v>
      </c>
      <c r="C20" s="340" t="s">
        <v>274</v>
      </c>
      <c r="D20" s="355">
        <v>2742</v>
      </c>
    </row>
    <row r="21" spans="1:4" s="88" customFormat="1" ht="12" customHeight="1">
      <c r="A21" s="162"/>
      <c r="B21" s="163" t="s">
        <v>192</v>
      </c>
      <c r="C21" s="340" t="s">
        <v>200</v>
      </c>
      <c r="D21" s="275">
        <v>35</v>
      </c>
    </row>
    <row r="22" spans="1:4" s="88" customFormat="1" ht="12" customHeight="1" thickBot="1">
      <c r="A22" s="166"/>
      <c r="B22" s="167" t="s">
        <v>193</v>
      </c>
      <c r="C22" s="341" t="s">
        <v>201</v>
      </c>
      <c r="D22" s="276"/>
    </row>
    <row r="23" spans="1:4" s="88" customFormat="1" ht="12" customHeight="1" thickBot="1">
      <c r="A23" s="138" t="s">
        <v>56</v>
      </c>
      <c r="B23" s="168"/>
      <c r="C23" s="338" t="s">
        <v>275</v>
      </c>
      <c r="D23" s="307">
        <v>4500</v>
      </c>
    </row>
    <row r="24" spans="1:4" s="87" customFormat="1" ht="12" customHeight="1" thickBot="1">
      <c r="A24" s="138" t="s">
        <v>57</v>
      </c>
      <c r="B24" s="160"/>
      <c r="C24" s="338" t="s">
        <v>3</v>
      </c>
      <c r="D24" s="277">
        <v>149170</v>
      </c>
    </row>
    <row r="25" spans="1:4" s="88" customFormat="1" ht="12" customHeight="1">
      <c r="A25" s="162"/>
      <c r="B25" s="163" t="s">
        <v>117</v>
      </c>
      <c r="C25" s="339" t="s">
        <v>4</v>
      </c>
      <c r="D25" s="78">
        <v>148501</v>
      </c>
    </row>
    <row r="26" spans="1:4" s="88" customFormat="1" ht="12" customHeight="1">
      <c r="A26" s="162"/>
      <c r="B26" s="163" t="s">
        <v>118</v>
      </c>
      <c r="C26" s="340" t="s">
        <v>212</v>
      </c>
      <c r="D26" s="78"/>
    </row>
    <row r="27" spans="1:4" s="88" customFormat="1" ht="12" customHeight="1">
      <c r="A27" s="162"/>
      <c r="B27" s="163" t="s">
        <v>119</v>
      </c>
      <c r="C27" s="340" t="s">
        <v>122</v>
      </c>
      <c r="D27" s="78">
        <v>669</v>
      </c>
    </row>
    <row r="28" spans="1:4" s="88" customFormat="1" ht="12" customHeight="1">
      <c r="A28" s="162"/>
      <c r="B28" s="163" t="s">
        <v>205</v>
      </c>
      <c r="C28" s="340" t="s">
        <v>458</v>
      </c>
      <c r="D28" s="78"/>
    </row>
    <row r="29" spans="1:4" s="88" customFormat="1" ht="12" customHeight="1">
      <c r="A29" s="162"/>
      <c r="B29" s="163" t="s">
        <v>206</v>
      </c>
      <c r="C29" s="340" t="s">
        <v>214</v>
      </c>
      <c r="D29" s="78"/>
    </row>
    <row r="30" spans="1:4" s="88" customFormat="1" ht="12" customHeight="1">
      <c r="A30" s="162"/>
      <c r="B30" s="163" t="s">
        <v>207</v>
      </c>
      <c r="C30" s="340" t="s">
        <v>215</v>
      </c>
      <c r="D30" s="78"/>
    </row>
    <row r="31" spans="1:4" s="88" customFormat="1" ht="12" customHeight="1">
      <c r="A31" s="162"/>
      <c r="B31" s="163" t="s">
        <v>208</v>
      </c>
      <c r="C31" s="340" t="s">
        <v>276</v>
      </c>
      <c r="D31" s="78"/>
    </row>
    <row r="32" spans="1:4" s="88" customFormat="1" ht="12" customHeight="1" thickBot="1">
      <c r="A32" s="166"/>
      <c r="B32" s="167" t="s">
        <v>209</v>
      </c>
      <c r="C32" s="342" t="s">
        <v>261</v>
      </c>
      <c r="D32" s="356"/>
    </row>
    <row r="33" spans="1:4" s="88" customFormat="1" ht="12" customHeight="1" thickBot="1">
      <c r="A33" s="144" t="s">
        <v>58</v>
      </c>
      <c r="B33" s="95"/>
      <c r="C33" s="236" t="s">
        <v>411</v>
      </c>
      <c r="D33" s="277">
        <v>13368</v>
      </c>
    </row>
    <row r="34" spans="1:4" s="88" customFormat="1" ht="12" customHeight="1">
      <c r="A34" s="164"/>
      <c r="B34" s="116" t="s">
        <v>120</v>
      </c>
      <c r="C34" s="408" t="s">
        <v>400</v>
      </c>
      <c r="D34" s="374">
        <v>13368</v>
      </c>
    </row>
    <row r="35" spans="1:4" s="88" customFormat="1" ht="12" customHeight="1">
      <c r="A35" s="162"/>
      <c r="B35" s="110" t="s">
        <v>123</v>
      </c>
      <c r="C35" s="340" t="s">
        <v>277</v>
      </c>
      <c r="D35" s="275">
        <v>9487</v>
      </c>
    </row>
    <row r="36" spans="1:4" s="88" customFormat="1" ht="12" customHeight="1">
      <c r="A36" s="162"/>
      <c r="B36" s="110" t="s">
        <v>124</v>
      </c>
      <c r="C36" s="340" t="s">
        <v>278</v>
      </c>
      <c r="D36" s="275">
        <v>193</v>
      </c>
    </row>
    <row r="37" spans="1:4" s="88" customFormat="1" ht="12" customHeight="1">
      <c r="A37" s="162"/>
      <c r="B37" s="110" t="s">
        <v>125</v>
      </c>
      <c r="C37" s="340" t="s">
        <v>279</v>
      </c>
      <c r="D37" s="275"/>
    </row>
    <row r="38" spans="1:4" s="88" customFormat="1" ht="12" customHeight="1">
      <c r="A38" s="162"/>
      <c r="B38" s="110" t="s">
        <v>126</v>
      </c>
      <c r="C38" s="340" t="s">
        <v>280</v>
      </c>
      <c r="D38" s="275"/>
    </row>
    <row r="39" spans="1:4" s="88" customFormat="1" ht="12" customHeight="1">
      <c r="A39" s="162"/>
      <c r="B39" s="110" t="s">
        <v>217</v>
      </c>
      <c r="C39" s="340" t="s">
        <v>401</v>
      </c>
      <c r="D39" s="275">
        <v>3688</v>
      </c>
    </row>
    <row r="40" spans="1:4" s="88" customFormat="1" ht="12" customHeight="1">
      <c r="A40" s="162"/>
      <c r="B40" s="110" t="s">
        <v>121</v>
      </c>
      <c r="C40" s="343" t="s">
        <v>402</v>
      </c>
      <c r="D40" s="373"/>
    </row>
    <row r="41" spans="1:4" s="88" customFormat="1" ht="12" customHeight="1">
      <c r="A41" s="162"/>
      <c r="B41" s="110" t="s">
        <v>129</v>
      </c>
      <c r="C41" s="340" t="s">
        <v>277</v>
      </c>
      <c r="D41" s="275"/>
    </row>
    <row r="42" spans="1:4" s="88" customFormat="1" ht="12" customHeight="1">
      <c r="A42" s="162"/>
      <c r="B42" s="110" t="s">
        <v>130</v>
      </c>
      <c r="C42" s="340" t="s">
        <v>278</v>
      </c>
      <c r="D42" s="275"/>
    </row>
    <row r="43" spans="1:4" s="88" customFormat="1" ht="12" customHeight="1">
      <c r="A43" s="162"/>
      <c r="B43" s="110" t="s">
        <v>131</v>
      </c>
      <c r="C43" s="340" t="s">
        <v>279</v>
      </c>
      <c r="D43" s="275"/>
    </row>
    <row r="44" spans="1:4" s="88" customFormat="1" ht="12" customHeight="1">
      <c r="A44" s="162"/>
      <c r="B44" s="110" t="s">
        <v>132</v>
      </c>
      <c r="C44" s="340" t="s">
        <v>280</v>
      </c>
      <c r="D44" s="275"/>
    </row>
    <row r="45" spans="1:4" s="88" customFormat="1" ht="12" customHeight="1" thickBot="1">
      <c r="A45" s="169"/>
      <c r="B45" s="117" t="s">
        <v>218</v>
      </c>
      <c r="C45" s="341" t="s">
        <v>403</v>
      </c>
      <c r="D45" s="357"/>
    </row>
    <row r="46" spans="1:4" s="87" customFormat="1" ht="12" customHeight="1" thickBot="1">
      <c r="A46" s="144" t="s">
        <v>59</v>
      </c>
      <c r="B46" s="160"/>
      <c r="C46" s="338" t="s">
        <v>281</v>
      </c>
      <c r="D46" s="277"/>
    </row>
    <row r="47" spans="1:4" s="88" customFormat="1" ht="12" customHeight="1">
      <c r="A47" s="162"/>
      <c r="B47" s="110" t="s">
        <v>127</v>
      </c>
      <c r="C47" s="339" t="s">
        <v>160</v>
      </c>
      <c r="D47" s="275"/>
    </row>
    <row r="48" spans="1:4" s="88" customFormat="1" ht="12" customHeight="1" thickBot="1">
      <c r="A48" s="162"/>
      <c r="B48" s="110" t="s">
        <v>128</v>
      </c>
      <c r="C48" s="341" t="s">
        <v>6</v>
      </c>
      <c r="D48" s="275"/>
    </row>
    <row r="49" spans="1:4" s="88" customFormat="1" ht="12" customHeight="1" thickBot="1">
      <c r="A49" s="138" t="s">
        <v>60</v>
      </c>
      <c r="B49" s="160"/>
      <c r="C49" s="338" t="s">
        <v>5</v>
      </c>
      <c r="D49" s="277">
        <v>1120</v>
      </c>
    </row>
    <row r="50" spans="1:4" s="88" customFormat="1" ht="12" customHeight="1">
      <c r="A50" s="170"/>
      <c r="B50" s="110" t="s">
        <v>222</v>
      </c>
      <c r="C50" s="339" t="s">
        <v>220</v>
      </c>
      <c r="D50" s="274">
        <v>711</v>
      </c>
    </row>
    <row r="51" spans="1:4" s="88" customFormat="1" ht="12" customHeight="1">
      <c r="A51" s="170"/>
      <c r="B51" s="110" t="s">
        <v>223</v>
      </c>
      <c r="C51" s="340" t="s">
        <v>221</v>
      </c>
      <c r="D51" s="274">
        <v>409</v>
      </c>
    </row>
    <row r="52" spans="1:4" s="88" customFormat="1" ht="12" customHeight="1" thickBot="1">
      <c r="A52" s="162"/>
      <c r="B52" s="110" t="s">
        <v>334</v>
      </c>
      <c r="C52" s="342" t="s">
        <v>283</v>
      </c>
      <c r="D52" s="275"/>
    </row>
    <row r="53" spans="1:4" s="88" customFormat="1" ht="12" customHeight="1" thickBot="1">
      <c r="A53" s="144" t="s">
        <v>61</v>
      </c>
      <c r="B53" s="171"/>
      <c r="C53" s="236" t="s">
        <v>284</v>
      </c>
      <c r="D53" s="358">
        <v>217</v>
      </c>
    </row>
    <row r="54" spans="1:4" s="87" customFormat="1" ht="12" customHeight="1" thickBot="1">
      <c r="A54" s="172" t="s">
        <v>62</v>
      </c>
      <c r="B54" s="173"/>
      <c r="C54" s="236" t="s">
        <v>412</v>
      </c>
      <c r="D54" s="359">
        <v>204864</v>
      </c>
    </row>
    <row r="55" spans="1:4" s="87" customFormat="1" ht="12" customHeight="1" thickBot="1">
      <c r="A55" s="138" t="s">
        <v>63</v>
      </c>
      <c r="B55" s="118"/>
      <c r="C55" s="236" t="s">
        <v>287</v>
      </c>
      <c r="D55" s="360">
        <v>19923</v>
      </c>
    </row>
    <row r="56" spans="1:4" s="87" customFormat="1" ht="12" customHeight="1">
      <c r="A56" s="164"/>
      <c r="B56" s="116" t="s">
        <v>162</v>
      </c>
      <c r="C56" s="409" t="s">
        <v>7</v>
      </c>
      <c r="D56" s="361">
        <v>19923</v>
      </c>
    </row>
    <row r="57" spans="1:4" s="87" customFormat="1" ht="12" customHeight="1" thickBot="1">
      <c r="A57" s="169"/>
      <c r="B57" s="117" t="s">
        <v>163</v>
      </c>
      <c r="C57" s="410" t="s">
        <v>8</v>
      </c>
      <c r="D57" s="82"/>
    </row>
    <row r="58" spans="1:4" s="88" customFormat="1" ht="12" customHeight="1" thickBot="1">
      <c r="A58" s="174" t="s">
        <v>64</v>
      </c>
      <c r="B58" s="411"/>
      <c r="C58" s="412" t="s">
        <v>9</v>
      </c>
      <c r="D58" s="277">
        <v>224787</v>
      </c>
    </row>
    <row r="59" spans="1:4" s="88" customFormat="1" ht="15" customHeight="1">
      <c r="A59" s="177"/>
      <c r="B59" s="177"/>
      <c r="C59" s="178"/>
      <c r="D59" s="362"/>
    </row>
    <row r="60" spans="1:4" ht="13.5" thickBot="1">
      <c r="A60" s="179"/>
      <c r="B60" s="180"/>
      <c r="C60" s="180"/>
      <c r="D60" s="363"/>
    </row>
    <row r="61" spans="1:4" s="69" customFormat="1" ht="16.5" customHeight="1" thickBot="1">
      <c r="A61" s="181"/>
      <c r="B61" s="182"/>
      <c r="C61" s="183" t="s">
        <v>94</v>
      </c>
      <c r="D61" s="364"/>
    </row>
    <row r="62" spans="1:4" s="89" customFormat="1" ht="12" customHeight="1" thickBot="1">
      <c r="A62" s="144" t="s">
        <v>53</v>
      </c>
      <c r="B62" s="23"/>
      <c r="C62" s="95" t="s">
        <v>28</v>
      </c>
      <c r="D62" s="277">
        <v>147727</v>
      </c>
    </row>
    <row r="63" spans="1:4" ht="12" customHeight="1">
      <c r="A63" s="184"/>
      <c r="B63" s="115" t="s">
        <v>133</v>
      </c>
      <c r="C63" s="329" t="s">
        <v>84</v>
      </c>
      <c r="D63" s="365">
        <v>31211</v>
      </c>
    </row>
    <row r="64" spans="1:4" ht="12" customHeight="1">
      <c r="A64" s="185"/>
      <c r="B64" s="110" t="s">
        <v>134</v>
      </c>
      <c r="C64" s="330" t="s">
        <v>227</v>
      </c>
      <c r="D64" s="366">
        <v>6630</v>
      </c>
    </row>
    <row r="65" spans="1:4" ht="12" customHeight="1">
      <c r="A65" s="185"/>
      <c r="B65" s="110" t="s">
        <v>135</v>
      </c>
      <c r="C65" s="330" t="s">
        <v>159</v>
      </c>
      <c r="D65" s="367">
        <v>53546</v>
      </c>
    </row>
    <row r="66" spans="1:4" ht="12" customHeight="1">
      <c r="A66" s="185"/>
      <c r="B66" s="110" t="s">
        <v>136</v>
      </c>
      <c r="C66" s="330" t="s">
        <v>228</v>
      </c>
      <c r="D66" s="367">
        <v>9954</v>
      </c>
    </row>
    <row r="67" spans="1:4" ht="12" customHeight="1">
      <c r="A67" s="185"/>
      <c r="B67" s="110" t="s">
        <v>144</v>
      </c>
      <c r="C67" s="330" t="s">
        <v>229</v>
      </c>
      <c r="D67" s="367">
        <v>46386</v>
      </c>
    </row>
    <row r="68" spans="1:4" ht="12" customHeight="1">
      <c r="A68" s="185"/>
      <c r="B68" s="110" t="s">
        <v>137</v>
      </c>
      <c r="C68" s="330" t="s">
        <v>246</v>
      </c>
      <c r="D68" s="366"/>
    </row>
    <row r="69" spans="1:4" ht="12" customHeight="1">
      <c r="A69" s="185"/>
      <c r="B69" s="110" t="s">
        <v>138</v>
      </c>
      <c r="C69" s="331" t="s">
        <v>10</v>
      </c>
      <c r="D69" s="367"/>
    </row>
    <row r="70" spans="1:4" ht="12" customHeight="1">
      <c r="A70" s="185"/>
      <c r="B70" s="110" t="s">
        <v>145</v>
      </c>
      <c r="C70" s="344" t="s">
        <v>413</v>
      </c>
      <c r="D70" s="367">
        <v>39180</v>
      </c>
    </row>
    <row r="71" spans="1:4" ht="12" customHeight="1">
      <c r="A71" s="185"/>
      <c r="B71" s="110" t="s">
        <v>146</v>
      </c>
      <c r="C71" s="344" t="s">
        <v>11</v>
      </c>
      <c r="D71" s="367">
        <v>5792</v>
      </c>
    </row>
    <row r="72" spans="1:4" ht="12" customHeight="1">
      <c r="A72" s="185"/>
      <c r="B72" s="110" t="s">
        <v>147</v>
      </c>
      <c r="C72" s="344" t="s">
        <v>414</v>
      </c>
      <c r="D72" s="367"/>
    </row>
    <row r="73" spans="1:4" ht="12" customHeight="1">
      <c r="A73" s="185"/>
      <c r="B73" s="110" t="s">
        <v>148</v>
      </c>
      <c r="C73" s="332" t="s">
        <v>12</v>
      </c>
      <c r="D73" s="367"/>
    </row>
    <row r="74" spans="1:4" ht="12" customHeight="1">
      <c r="A74" s="185"/>
      <c r="B74" s="110" t="s">
        <v>150</v>
      </c>
      <c r="C74" s="333" t="s">
        <v>13</v>
      </c>
      <c r="D74" s="367">
        <v>1414</v>
      </c>
    </row>
    <row r="75" spans="1:4" ht="12" customHeight="1" thickBot="1">
      <c r="A75" s="186"/>
      <c r="B75" s="119" t="s">
        <v>230</v>
      </c>
      <c r="C75" s="334" t="s">
        <v>14</v>
      </c>
      <c r="D75" s="368"/>
    </row>
    <row r="76" spans="1:4" ht="12" customHeight="1" thickBot="1">
      <c r="A76" s="144" t="s">
        <v>54</v>
      </c>
      <c r="B76" s="23"/>
      <c r="C76" s="335" t="s">
        <v>27</v>
      </c>
      <c r="D76" s="360">
        <v>16318</v>
      </c>
    </row>
    <row r="77" spans="1:4" s="89" customFormat="1" ht="12" customHeight="1">
      <c r="A77" s="184"/>
      <c r="B77" s="115" t="s">
        <v>139</v>
      </c>
      <c r="C77" s="409" t="s">
        <v>15</v>
      </c>
      <c r="D77" s="75"/>
    </row>
    <row r="78" spans="1:4" ht="12" customHeight="1">
      <c r="A78" s="185"/>
      <c r="B78" s="110" t="s">
        <v>140</v>
      </c>
      <c r="C78" s="340" t="s">
        <v>231</v>
      </c>
      <c r="D78" s="78">
        <v>16318</v>
      </c>
    </row>
    <row r="79" spans="1:4" ht="12" customHeight="1">
      <c r="A79" s="185"/>
      <c r="B79" s="110" t="s">
        <v>141</v>
      </c>
      <c r="C79" s="340" t="s">
        <v>315</v>
      </c>
      <c r="D79" s="78"/>
    </row>
    <row r="80" spans="1:4" ht="12" customHeight="1">
      <c r="A80" s="185"/>
      <c r="B80" s="110" t="s">
        <v>142</v>
      </c>
      <c r="C80" s="340" t="s">
        <v>16</v>
      </c>
      <c r="D80" s="78"/>
    </row>
    <row r="81" spans="1:4" ht="12" customHeight="1">
      <c r="A81" s="185"/>
      <c r="B81" s="110" t="s">
        <v>143</v>
      </c>
      <c r="C81" s="344" t="s">
        <v>21</v>
      </c>
      <c r="D81" s="78"/>
    </row>
    <row r="82" spans="1:4" ht="12" customHeight="1">
      <c r="A82" s="185"/>
      <c r="B82" s="110" t="s">
        <v>149</v>
      </c>
      <c r="C82" s="344" t="s">
        <v>20</v>
      </c>
      <c r="D82" s="78"/>
    </row>
    <row r="83" spans="1:4" ht="12" customHeight="1">
      <c r="A83" s="185"/>
      <c r="B83" s="110" t="s">
        <v>151</v>
      </c>
      <c r="C83" s="344" t="s">
        <v>19</v>
      </c>
      <c r="D83" s="78"/>
    </row>
    <row r="84" spans="1:4" s="89" customFormat="1" ht="12" customHeight="1">
      <c r="A84" s="185"/>
      <c r="B84" s="110" t="s">
        <v>232</v>
      </c>
      <c r="C84" s="344" t="s">
        <v>18</v>
      </c>
      <c r="D84" s="78"/>
    </row>
    <row r="85" spans="1:12" ht="12" customHeight="1">
      <c r="A85" s="185"/>
      <c r="B85" s="110" t="s">
        <v>233</v>
      </c>
      <c r="C85" s="344" t="s">
        <v>17</v>
      </c>
      <c r="D85" s="78"/>
      <c r="L85" s="195"/>
    </row>
    <row r="86" spans="1:4" ht="21" customHeight="1" thickBot="1">
      <c r="A86" s="185"/>
      <c r="B86" s="110" t="s">
        <v>234</v>
      </c>
      <c r="C86" s="413" t="s">
        <v>22</v>
      </c>
      <c r="D86" s="78"/>
    </row>
    <row r="87" spans="1:4" ht="12" customHeight="1" thickBot="1">
      <c r="A87" s="326" t="s">
        <v>55</v>
      </c>
      <c r="B87" s="25"/>
      <c r="C87" s="345" t="s">
        <v>23</v>
      </c>
      <c r="D87" s="369">
        <v>684</v>
      </c>
    </row>
    <row r="88" spans="1:4" s="89" customFormat="1" ht="12" customHeight="1">
      <c r="A88" s="327"/>
      <c r="B88" s="116" t="s">
        <v>113</v>
      </c>
      <c r="C88" s="346" t="s">
        <v>96</v>
      </c>
      <c r="D88" s="385">
        <v>684</v>
      </c>
    </row>
    <row r="89" spans="1:4" s="89" customFormat="1" ht="12" customHeight="1" thickBot="1">
      <c r="A89" s="328"/>
      <c r="B89" s="117" t="s">
        <v>114</v>
      </c>
      <c r="C89" s="347" t="s">
        <v>97</v>
      </c>
      <c r="D89" s="357"/>
    </row>
    <row r="90" spans="1:4" s="89" customFormat="1" ht="12" customHeight="1" thickBot="1">
      <c r="A90" s="348" t="s">
        <v>56</v>
      </c>
      <c r="B90" s="349"/>
      <c r="C90" s="338" t="s">
        <v>320</v>
      </c>
      <c r="D90" s="421"/>
    </row>
    <row r="91" spans="1:4" s="89" customFormat="1" ht="12" customHeight="1" thickBot="1">
      <c r="A91" s="144" t="s">
        <v>57</v>
      </c>
      <c r="B91" s="120"/>
      <c r="C91" s="414" t="s">
        <v>271</v>
      </c>
      <c r="D91" s="307">
        <v>54647</v>
      </c>
    </row>
    <row r="92" spans="1:4" s="89" customFormat="1" ht="12" customHeight="1" thickBot="1">
      <c r="A92" s="144" t="s">
        <v>58</v>
      </c>
      <c r="B92" s="23"/>
      <c r="C92" s="236" t="s">
        <v>24</v>
      </c>
      <c r="D92" s="370">
        <v>219376</v>
      </c>
    </row>
    <row r="93" spans="1:4" s="89" customFormat="1" ht="12" customHeight="1" thickBot="1">
      <c r="A93" s="144" t="s">
        <v>59</v>
      </c>
      <c r="B93" s="23"/>
      <c r="C93" s="236" t="s">
        <v>26</v>
      </c>
      <c r="D93" s="277">
        <v>5411</v>
      </c>
    </row>
    <row r="94" spans="1:4" ht="12.75" customHeight="1">
      <c r="A94" s="184"/>
      <c r="B94" s="110" t="s">
        <v>270</v>
      </c>
      <c r="C94" s="409" t="s">
        <v>461</v>
      </c>
      <c r="D94" s="274">
        <v>5411</v>
      </c>
    </row>
    <row r="95" spans="1:4" ht="12" customHeight="1" thickBot="1">
      <c r="A95" s="186"/>
      <c r="B95" s="119" t="s">
        <v>128</v>
      </c>
      <c r="C95" s="410" t="s">
        <v>25</v>
      </c>
      <c r="D95" s="276"/>
    </row>
    <row r="96" spans="1:4" ht="15" customHeight="1" thickBot="1">
      <c r="A96" s="144" t="s">
        <v>60</v>
      </c>
      <c r="B96" s="171"/>
      <c r="C96" s="236" t="s">
        <v>272</v>
      </c>
      <c r="D96" s="371">
        <v>224787</v>
      </c>
    </row>
    <row r="97" spans="1:4" ht="13.5" thickBot="1">
      <c r="A97" s="415"/>
      <c r="B97" s="416"/>
      <c r="C97" s="416"/>
      <c r="D97" s="417"/>
    </row>
    <row r="98" spans="1:4" ht="15" customHeight="1" thickBot="1">
      <c r="A98" s="190" t="s">
        <v>262</v>
      </c>
      <c r="B98" s="191"/>
      <c r="C98" s="192"/>
      <c r="D98" s="92">
        <v>8</v>
      </c>
    </row>
    <row r="99" spans="1:4" ht="14.25" customHeight="1" thickBot="1">
      <c r="A99" s="190" t="s">
        <v>263</v>
      </c>
      <c r="B99" s="191"/>
      <c r="C99" s="192"/>
      <c r="D99" s="92">
        <v>6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2017-02-24T08:52:40Z</cp:lastPrinted>
  <dcterms:created xsi:type="dcterms:W3CDTF">1999-10-30T10:30:45Z</dcterms:created>
  <dcterms:modified xsi:type="dcterms:W3CDTF">2017-03-06T14:25:55Z</dcterms:modified>
  <cp:category/>
  <cp:version/>
  <cp:contentType/>
  <cp:contentStatus/>
</cp:coreProperties>
</file>