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'BEVÉTELEK'!$A$1:$Q$65</definedName>
    <definedName name="_xlnm.Print_Area" localSheetId="1">'KIADÁSOK'!$A$1:$S$72</definedName>
  </definedNames>
  <calcPr fullCalcOnLoad="1"/>
</workbook>
</file>

<file path=xl/sharedStrings.xml><?xml version="1.0" encoding="utf-8"?>
<sst xmlns="http://schemas.openxmlformats.org/spreadsheetml/2006/main" count="463" uniqueCount="175">
  <si>
    <t xml:space="preserve">ÖSSZESEN 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</si>
  <si>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</si>
  <si>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</si>
  <si>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</si>
  <si>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</si>
  <si>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</si>
  <si>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</si>
  <si>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</si>
  <si>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</si>
  <si>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</si>
  <si>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</si>
  <si>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</si>
  <si>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</si>
  <si>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</si>
  <si>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</si>
  <si>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</si>
  <si>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</si>
  <si>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</si>
  <si>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</si>
  <si>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</si>
  <si>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</si>
  <si>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</si>
  <si>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</si>
  <si>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</si>
  <si>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</si>
  <si>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</si>
  <si>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</si>
  <si>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</si>
  <si>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</si>
  <si>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</si>
  <si>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</si>
  <si>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</si>
  <si>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</si>
  <si>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</si>
  <si>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</si>
  <si>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</si>
  <si>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</si>
  <si>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</si>
  <si>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</si>
  <si>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</si>
  <si>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</si>
  <si>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</si>
  <si>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</si>
  <si>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</si>
  <si>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</si>
  <si>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</si>
  <si>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</si>
  <si>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</si>
  <si>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</si>
  <si>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</si>
  <si>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</si>
  <si>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</si>
  <si>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</si>
  <si>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</si>
  <si>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</si>
  <si>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</si>
  <si>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</si>
  <si>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</si>
  <si>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</si>
  <si>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</si>
  <si>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</si>
  <si>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</si>
  <si>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</si>
  <si>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</si>
  <si>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</si>
  <si>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</si>
  <si>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</si>
  <si>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</si>
  <si>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</si>
  <si>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</si>
  <si>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</si>
  <si>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</si>
  <si>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</si>
  <si>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</si>
  <si>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</si>
  <si>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</si>
  <si>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</si>
  <si>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</si>
  <si>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</si>
  <si>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</si>
  <si>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</si>
  <si>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</si>
  <si>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</si>
  <si>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</si>
  <si>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</si>
  <si>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</si>
  <si>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</si>
  <si>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</si>
  <si>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</si>
  <si>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</si>
  <si>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</si>
  <si>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</si>
  <si>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</si>
  <si>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</si>
  <si>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</si>
  <si>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</si>
  <si>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</si>
  <si>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</si>
  <si>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</si>
  <si>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 xml:space="preserve">                                         Tardos Község Önkormányzata  2018. évi költségvetése feladatonként</t>
  </si>
  <si>
    <t xml:space="preserve"> forintban</t>
  </si>
  <si>
    <t xml:space="preserve">                                             Tardos Község Önkormányzata  2018. évi  költségvetése feladatonként</t>
  </si>
  <si>
    <t>072111</t>
  </si>
  <si>
    <t>Háziorvosi alapellátás</t>
  </si>
  <si>
    <t>Előirányzat</t>
  </si>
  <si>
    <t>Eredeti</t>
  </si>
  <si>
    <t>Módosított</t>
  </si>
  <si>
    <t>Csabán Béla polgármester</t>
  </si>
  <si>
    <t>Q</t>
  </si>
  <si>
    <t>2/4. oldal</t>
  </si>
  <si>
    <t>1/4. oldal</t>
  </si>
  <si>
    <t>3/4 oldal</t>
  </si>
  <si>
    <t>4/4 oldal</t>
  </si>
  <si>
    <t>091140</t>
  </si>
  <si>
    <t>Óvodani nevelés ellátás működtetés feladatai</t>
  </si>
  <si>
    <t>49.</t>
  </si>
  <si>
    <t>50.</t>
  </si>
  <si>
    <t>51.</t>
  </si>
  <si>
    <t>52.</t>
  </si>
  <si>
    <t>052080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</si>
  <si>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</si>
  <si>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</si>
  <si>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</si>
  <si>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</si>
  <si>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</si>
  <si>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</si>
  <si>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</si>
  <si>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</si>
  <si>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</si>
  <si>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</si>
  <si>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</si>
  <si>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</si>
  <si>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</si>
  <si>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</si>
  <si>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</si>
  <si>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</si>
  <si>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</si>
  <si>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</si>
  <si>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</si>
  <si>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</si>
  <si>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</si>
  <si>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</si>
  <si>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</si>
  <si>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</si>
  <si>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</si>
  <si>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</si>
  <si>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</si>
  <si>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</si>
  <si>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</si>
  <si>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</si>
  <si>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</si>
  <si>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</si>
  <si>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</si>
  <si>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</si>
  <si>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</si>
  <si>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</si>
  <si>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</si>
  <si>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</si>
  <si>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</si>
  <si>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</si>
  <si>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</si>
  <si>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</si>
  <si>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</si>
  <si>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</si>
  <si>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</si>
  <si>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</si>
  <si>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</si>
  <si>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</si>
  <si>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107080</t>
  </si>
  <si>
    <t>Esélyegyenlőség elősegítését célzó tevékenységek és programok</t>
  </si>
  <si>
    <t>53.</t>
  </si>
  <si>
    <t>54.</t>
  </si>
  <si>
    <t>Finanszírozási bevétel</t>
  </si>
  <si>
    <r>
      <t>7.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2/2018. (II.19.) számú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</si>
  <si>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2/2018. (II.19.) önkormányzati rendelethez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</si>
</sst>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hair"/>
      <right/>
      <top style="hair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hair"/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5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6" xfId="0" applyNumberFormat="1" applyFont="1" applyBorder="1" applyAlignment="1">
      <alignment horizontal="center" vertical="top" shrinkToFit="1"/>
    </xf>
    <xf numFmtId="3" fontId="5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 textRotation="90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vertical="top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6" fillId="0" borderId="0" xfId="0" applyNumberFormat="1" applyFont="1" applyAlignment="1">
      <alignment horizontal="center" vertical="top" shrinkToFit="1"/>
    </xf>
    <xf numFmtId="49" fontId="6" fillId="0" borderId="28" xfId="0" applyNumberFormat="1" applyFont="1" applyBorder="1" applyAlignment="1">
      <alignment horizontal="center" vertical="top" shrinkToFi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13" xfId="0" applyNumberFormat="1" applyFont="1" applyBorder="1" applyAlignment="1">
      <alignment horizontal="center" vertical="top" shrinkToFit="1"/>
    </xf>
    <xf numFmtId="3" fontId="5" fillId="0" borderId="27" xfId="0" applyNumberFormat="1" applyFont="1" applyBorder="1" applyAlignment="1">
      <alignment/>
    </xf>
    <xf numFmtId="0" fontId="6" fillId="0" borderId="30" xfId="0" applyFont="1" applyBorder="1" applyAlignment="1">
      <alignment vertical="top" wrapText="1"/>
    </xf>
    <xf numFmtId="0" fontId="0" fillId="0" borderId="13" xfId="0" applyBorder="1" applyAlignment="1">
      <alignment/>
    </xf>
    <xf numFmtId="0" fontId="6" fillId="0" borderId="28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51" fillId="0" borderId="31" xfId="0" applyNumberFormat="1" applyFont="1" applyBorder="1" applyAlignment="1">
      <alignment/>
    </xf>
    <xf numFmtId="3" fontId="51" fillId="0" borderId="32" xfId="0" applyNumberFormat="1" applyFont="1" applyBorder="1" applyAlignment="1">
      <alignment/>
    </xf>
    <xf numFmtId="3" fontId="51" fillId="0" borderId="35" xfId="0" applyNumberFormat="1" applyFont="1" applyBorder="1" applyAlignment="1">
      <alignment/>
    </xf>
    <xf numFmtId="3" fontId="51" fillId="0" borderId="3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3" fontId="51" fillId="0" borderId="36" xfId="0" applyNumberFormat="1" applyFont="1" applyBorder="1" applyAlignment="1">
      <alignment/>
    </xf>
    <xf numFmtId="3" fontId="51" fillId="0" borderId="37" xfId="0" applyNumberFormat="1" applyFont="1" applyBorder="1" applyAlignment="1">
      <alignment/>
    </xf>
    <xf numFmtId="3" fontId="51" fillId="0" borderId="38" xfId="0" applyNumberFormat="1" applyFont="1" applyBorder="1" applyAlignment="1">
      <alignment/>
    </xf>
    <xf numFmtId="3" fontId="51" fillId="0" borderId="39" xfId="0" applyNumberFormat="1" applyFont="1" applyBorder="1" applyAlignment="1">
      <alignment/>
    </xf>
    <xf numFmtId="3" fontId="51" fillId="0" borderId="40" xfId="0" applyNumberFormat="1" applyFont="1" applyBorder="1" applyAlignment="1">
      <alignment/>
    </xf>
    <xf numFmtId="3" fontId="51" fillId="0" borderId="41" xfId="0" applyNumberFormat="1" applyFont="1" applyBorder="1" applyAlignment="1">
      <alignment/>
    </xf>
    <xf numFmtId="3" fontId="51" fillId="0" borderId="34" xfId="0" applyNumberFormat="1" applyFont="1" applyBorder="1" applyAlignment="1">
      <alignment/>
    </xf>
    <xf numFmtId="3" fontId="51" fillId="0" borderId="42" xfId="0" applyNumberFormat="1" applyFont="1" applyBorder="1" applyAlignment="1">
      <alignment/>
    </xf>
    <xf numFmtId="3" fontId="51" fillId="0" borderId="43" xfId="0" applyNumberFormat="1" applyFont="1" applyBorder="1" applyAlignment="1">
      <alignment/>
    </xf>
    <xf numFmtId="3" fontId="51" fillId="0" borderId="44" xfId="0" applyNumberFormat="1" applyFont="1" applyBorder="1" applyAlignment="1">
      <alignment/>
    </xf>
    <xf numFmtId="3" fontId="51" fillId="0" borderId="45" xfId="0" applyNumberFormat="1" applyFont="1" applyBorder="1" applyAlignment="1">
      <alignment/>
    </xf>
    <xf numFmtId="3" fontId="6" fillId="0" borderId="32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8" fillId="0" borderId="26" xfId="0" applyNumberFormat="1" applyFont="1" applyBorder="1" applyAlignment="1">
      <alignment vertical="top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49" fontId="6" fillId="0" borderId="29" xfId="0" applyNumberFormat="1" applyFont="1" applyBorder="1" applyAlignment="1">
      <alignment horizontal="center" vertical="top" shrinkToFit="1"/>
    </xf>
    <xf numFmtId="0" fontId="2" fillId="0" borderId="49" xfId="0" applyFont="1" applyBorder="1" applyAlignment="1">
      <alignment wrapText="1"/>
    </xf>
    <xf numFmtId="0" fontId="0" fillId="0" borderId="0" xfId="0" applyAlignment="1">
      <alignment/>
    </xf>
    <xf numFmtId="49" fontId="6" fillId="0" borderId="50" xfId="0" applyNumberFormat="1" applyFont="1" applyBorder="1" applyAlignment="1">
      <alignment horizontal="center" vertical="top" shrinkToFit="1"/>
    </xf>
    <xf numFmtId="49" fontId="6" fillId="0" borderId="51" xfId="0" applyNumberFormat="1" applyFont="1" applyBorder="1" applyAlignment="1">
      <alignment horizontal="center" vertical="top" shrinkToFit="1"/>
    </xf>
    <xf numFmtId="49" fontId="6" fillId="0" borderId="19" xfId="0" applyNumberFormat="1" applyFont="1" applyBorder="1" applyAlignment="1">
      <alignment horizontal="center" vertical="top" shrinkToFi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51" fillId="0" borderId="36" xfId="0" applyNumberFormat="1" applyFont="1" applyBorder="1" applyAlignment="1">
      <alignment/>
    </xf>
    <xf numFmtId="3" fontId="51" fillId="0" borderId="33" xfId="0" applyNumberFormat="1" applyFont="1" applyBorder="1" applyAlignment="1">
      <alignment/>
    </xf>
    <xf numFmtId="3" fontId="51" fillId="0" borderId="37" xfId="0" applyNumberFormat="1" applyFont="1" applyBorder="1" applyAlignment="1">
      <alignment/>
    </xf>
    <xf numFmtId="3" fontId="51" fillId="0" borderId="41" xfId="0" applyNumberFormat="1" applyFont="1" applyBorder="1" applyAlignment="1">
      <alignment/>
    </xf>
    <xf numFmtId="3" fontId="51" fillId="0" borderId="34" xfId="0" applyNumberFormat="1" applyFont="1" applyBorder="1" applyAlignment="1">
      <alignment/>
    </xf>
    <xf numFmtId="3" fontId="51" fillId="0" borderId="42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51" fillId="0" borderId="52" xfId="0" applyNumberFormat="1" applyFont="1" applyBorder="1" applyAlignment="1">
      <alignment/>
    </xf>
    <xf numFmtId="3" fontId="51" fillId="0" borderId="43" xfId="0" applyNumberFormat="1" applyFont="1" applyBorder="1" applyAlignment="1">
      <alignment/>
    </xf>
    <xf numFmtId="3" fontId="51" fillId="0" borderId="39" xfId="0" applyNumberFormat="1" applyFont="1" applyBorder="1" applyAlignment="1">
      <alignment/>
    </xf>
    <xf numFmtId="3" fontId="51" fillId="0" borderId="52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3" fontId="6" fillId="0" borderId="5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6" fillId="0" borderId="54" xfId="0" applyFont="1" applyBorder="1" applyAlignment="1">
      <alignment/>
    </xf>
    <xf numFmtId="0" fontId="2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49" fontId="46" fillId="0" borderId="26" xfId="0" applyNumberFormat="1" applyFont="1" applyBorder="1" applyAlignment="1">
      <alignment horizontal="center" vertical="top"/>
    </xf>
    <xf numFmtId="0" fontId="46" fillId="0" borderId="26" xfId="0" applyFont="1" applyBorder="1" applyAlignment="1">
      <alignment/>
    </xf>
    <xf numFmtId="3" fontId="46" fillId="0" borderId="25" xfId="0" applyNumberFormat="1" applyFont="1" applyBorder="1" applyAlignment="1">
      <alignment/>
    </xf>
    <xf numFmtId="0" fontId="0" fillId="0" borderId="0" xfId="0" applyAlignment="1">
      <alignment horizontal="center"/>
    </xf>
    <xf numFmtId="3" fontId="51" fillId="0" borderId="56" xfId="0" applyNumberFormat="1" applyFont="1" applyBorder="1" applyAlignment="1">
      <alignment/>
    </xf>
    <xf numFmtId="3" fontId="51" fillId="0" borderId="57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51" fillId="0" borderId="58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49" fontId="6" fillId="0" borderId="58" xfId="0" applyNumberFormat="1" applyFont="1" applyBorder="1" applyAlignment="1">
      <alignment horizontal="center" vertical="top" shrinkToFit="1"/>
    </xf>
    <xf numFmtId="0" fontId="6" fillId="0" borderId="58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58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5" fillId="0" borderId="5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1" fillId="0" borderId="59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3" fontId="51" fillId="0" borderId="60" xfId="0" applyNumberFormat="1" applyFont="1" applyBorder="1" applyAlignment="1">
      <alignment/>
    </xf>
    <xf numFmtId="3" fontId="51" fillId="0" borderId="61" xfId="0" applyNumberFormat="1" applyFont="1" applyBorder="1" applyAlignment="1">
      <alignment/>
    </xf>
    <xf numFmtId="3" fontId="51" fillId="0" borderId="62" xfId="0" applyNumberFormat="1" applyFont="1" applyBorder="1" applyAlignment="1">
      <alignment/>
    </xf>
    <xf numFmtId="3" fontId="52" fillId="0" borderId="13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51" xfId="0" applyBorder="1" applyAlignment="1">
      <alignment wrapText="1"/>
    </xf>
    <xf numFmtId="49" fontId="6" fillId="0" borderId="26" xfId="0" applyNumberFormat="1" applyFont="1" applyBorder="1" applyAlignment="1">
      <alignment horizontal="center" vertical="top" shrinkToFit="1"/>
    </xf>
    <xf numFmtId="0" fontId="0" fillId="0" borderId="65" xfId="0" applyBorder="1" applyAlignment="1">
      <alignment/>
    </xf>
    <xf numFmtId="0" fontId="6" fillId="0" borderId="26" xfId="0" applyFont="1" applyBorder="1" applyAlignment="1">
      <alignment wrapText="1"/>
    </xf>
    <xf numFmtId="3" fontId="51" fillId="0" borderId="44" xfId="0" applyNumberFormat="1" applyFont="1" applyBorder="1" applyAlignment="1">
      <alignment/>
    </xf>
    <xf numFmtId="3" fontId="51" fillId="0" borderId="38" xfId="0" applyNumberFormat="1" applyFont="1" applyBorder="1" applyAlignment="1">
      <alignment/>
    </xf>
    <xf numFmtId="3" fontId="51" fillId="0" borderId="66" xfId="0" applyNumberFormat="1" applyFont="1" applyBorder="1" applyAlignment="1">
      <alignment/>
    </xf>
    <xf numFmtId="3" fontId="51" fillId="0" borderId="67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51" fillId="0" borderId="68" xfId="0" applyNumberFormat="1" applyFont="1" applyBorder="1" applyAlignment="1">
      <alignment/>
    </xf>
    <xf numFmtId="3" fontId="51" fillId="0" borderId="69" xfId="0" applyNumberFormat="1" applyFont="1" applyBorder="1" applyAlignment="1">
      <alignment/>
    </xf>
    <xf numFmtId="3" fontId="51" fillId="0" borderId="70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51" fillId="0" borderId="71" xfId="0" applyNumberFormat="1" applyFont="1" applyBorder="1" applyAlignment="1">
      <alignment/>
    </xf>
    <xf numFmtId="0" fontId="0" fillId="0" borderId="0" xfId="0" applyAlignment="1">
      <alignment horizontal="center"/>
    </xf>
    <xf numFmtId="3" fontId="51" fillId="0" borderId="7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73" xfId="0" applyFont="1" applyBorder="1" applyAlignment="1">
      <alignment horizontal="center"/>
    </xf>
    <xf numFmtId="49" fontId="14" fillId="0" borderId="73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E1">
      <selection activeCell="C44" sqref="C44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0.140625" style="0" customWidth="1"/>
    <col min="5" max="10" width="15.7109375" style="0" customWidth="1"/>
    <col min="11" max="11" width="13.421875" style="0" customWidth="1"/>
    <col min="12" max="12" width="13.00390625" style="0" customWidth="1"/>
    <col min="13" max="13" width="8.28125" style="101" customWidth="1"/>
    <col min="14" max="14" width="11.140625" style="0" customWidth="1"/>
    <col min="15" max="15" width="15.7109375" style="0" customWidth="1"/>
  </cols>
  <sheetData>
    <row r="1" spans="1:17" ht="17.25">
      <c r="A1" s="173" t="s">
        <v>173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17" ht="15">
      <c r="A2" s="1"/>
      <c r="B2" s="2"/>
      <c r="C2" s="172" t="s">
        <v>99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48" t="s">
        <v>110</v>
      </c>
      <c r="P2" s="48"/>
      <c r="Q2" s="2"/>
    </row>
    <row r="3" spans="1:17" ht="15.75" thickBot="1">
      <c r="A3" s="1"/>
      <c r="B3" s="19"/>
      <c r="C3" s="19"/>
      <c r="D3" s="19"/>
      <c r="E3" s="19"/>
      <c r="F3" s="19"/>
      <c r="G3" s="174" t="s">
        <v>39</v>
      </c>
      <c r="H3" s="174"/>
      <c r="I3" s="174"/>
      <c r="J3" s="19"/>
      <c r="K3" s="19"/>
      <c r="L3" s="19"/>
      <c r="M3" s="19"/>
      <c r="O3" s="20" t="s">
        <v>100</v>
      </c>
      <c r="P3" s="19"/>
      <c r="Q3" s="19"/>
    </row>
    <row r="4" spans="1:17" ht="203.25" customHeight="1">
      <c r="A4" s="29"/>
      <c r="B4" s="30" t="s">
        <v>40</v>
      </c>
      <c r="C4" s="3" t="s">
        <v>41</v>
      </c>
      <c r="D4" s="64" t="s">
        <v>104</v>
      </c>
      <c r="E4" s="4" t="s">
        <v>42</v>
      </c>
      <c r="F4" s="4" t="s">
        <v>43</v>
      </c>
      <c r="G4" s="5" t="s">
        <v>44</v>
      </c>
      <c r="H4" s="5" t="s">
        <v>4</v>
      </c>
      <c r="I4" s="6" t="s">
        <v>45</v>
      </c>
      <c r="J4" s="4" t="s">
        <v>46</v>
      </c>
      <c r="K4" s="4" t="s">
        <v>47</v>
      </c>
      <c r="L4" s="6" t="s">
        <v>48</v>
      </c>
      <c r="M4" s="6" t="s">
        <v>172</v>
      </c>
      <c r="N4" s="4" t="s">
        <v>5</v>
      </c>
      <c r="O4" s="7" t="s">
        <v>0</v>
      </c>
      <c r="P4" s="8"/>
      <c r="Q4" s="9"/>
    </row>
    <row r="5" spans="1:17" s="106" customFormat="1" ht="15">
      <c r="A5" s="23"/>
      <c r="B5" s="24" t="s">
        <v>7</v>
      </c>
      <c r="C5" s="25" t="s">
        <v>8</v>
      </c>
      <c r="D5" s="26" t="s">
        <v>9</v>
      </c>
      <c r="E5" s="26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6" t="s">
        <v>18</v>
      </c>
      <c r="N5" s="27" t="s">
        <v>34</v>
      </c>
      <c r="O5" s="27" t="s">
        <v>35</v>
      </c>
      <c r="P5" s="10"/>
      <c r="Q5" s="10"/>
    </row>
    <row r="6" spans="1:17" ht="19.5" customHeight="1">
      <c r="A6" s="28" t="s">
        <v>120</v>
      </c>
      <c r="B6" s="21" t="s">
        <v>60</v>
      </c>
      <c r="C6" s="58" t="s">
        <v>61</v>
      </c>
      <c r="D6" s="14" t="s">
        <v>105</v>
      </c>
      <c r="E6" s="72"/>
      <c r="F6" s="73"/>
      <c r="G6" s="69"/>
      <c r="H6" s="69"/>
      <c r="I6" s="69">
        <v>300000</v>
      </c>
      <c r="J6" s="73"/>
      <c r="K6" s="73"/>
      <c r="L6" s="73"/>
      <c r="M6" s="81"/>
      <c r="N6" s="81"/>
      <c r="O6" s="15">
        <f aca="true" t="shared" si="0" ref="O6:O61">SUM(E6:N6)</f>
        <v>300000</v>
      </c>
      <c r="P6" s="16"/>
      <c r="Q6" s="12"/>
    </row>
    <row r="7" spans="1:17" ht="19.5" customHeight="1">
      <c r="A7" s="28" t="s">
        <v>121</v>
      </c>
      <c r="B7" s="102"/>
      <c r="C7" s="14"/>
      <c r="D7" s="14" t="s">
        <v>106</v>
      </c>
      <c r="E7" s="72"/>
      <c r="F7" s="73"/>
      <c r="G7" s="69"/>
      <c r="H7" s="69"/>
      <c r="I7" s="69">
        <v>300000</v>
      </c>
      <c r="J7" s="73"/>
      <c r="K7" s="73"/>
      <c r="L7" s="73"/>
      <c r="M7" s="81"/>
      <c r="N7" s="81"/>
      <c r="O7" s="15">
        <f t="shared" si="0"/>
        <v>300000</v>
      </c>
      <c r="P7" s="16"/>
      <c r="Q7" s="12"/>
    </row>
    <row r="8" spans="1:17" ht="27.75" customHeight="1">
      <c r="A8" s="28" t="s">
        <v>122</v>
      </c>
      <c r="B8" s="102" t="s">
        <v>92</v>
      </c>
      <c r="C8" s="14" t="s">
        <v>96</v>
      </c>
      <c r="D8" s="14" t="s">
        <v>105</v>
      </c>
      <c r="E8" s="72"/>
      <c r="F8" s="73"/>
      <c r="G8" s="69"/>
      <c r="H8" s="69">
        <v>38420000</v>
      </c>
      <c r="I8" s="69"/>
      <c r="J8" s="73"/>
      <c r="K8" s="73"/>
      <c r="L8" s="73"/>
      <c r="M8" s="81"/>
      <c r="N8" s="81"/>
      <c r="O8" s="22">
        <f t="shared" si="0"/>
        <v>38420000</v>
      </c>
      <c r="P8" s="16"/>
      <c r="Q8" s="12"/>
    </row>
    <row r="9" spans="1:17" ht="27.75" customHeight="1">
      <c r="A9" s="28" t="s">
        <v>123</v>
      </c>
      <c r="B9" s="54"/>
      <c r="C9" s="14"/>
      <c r="D9" s="14" t="s">
        <v>106</v>
      </c>
      <c r="E9" s="77"/>
      <c r="F9" s="75"/>
      <c r="G9" s="70"/>
      <c r="H9" s="70">
        <v>43920000</v>
      </c>
      <c r="I9" s="70"/>
      <c r="J9" s="75"/>
      <c r="K9" s="75"/>
      <c r="L9" s="75"/>
      <c r="M9" s="109"/>
      <c r="N9" s="78"/>
      <c r="O9" s="22">
        <f t="shared" si="0"/>
        <v>43920000</v>
      </c>
      <c r="P9" s="16"/>
      <c r="Q9" s="12"/>
    </row>
    <row r="10" spans="1:17" ht="19.5" customHeight="1">
      <c r="A10" s="28" t="s">
        <v>124</v>
      </c>
      <c r="B10" s="54" t="s">
        <v>87</v>
      </c>
      <c r="C10" s="14" t="s">
        <v>3</v>
      </c>
      <c r="D10" s="14" t="s">
        <v>105</v>
      </c>
      <c r="E10" s="107"/>
      <c r="F10" s="108"/>
      <c r="G10" s="70"/>
      <c r="H10" s="70"/>
      <c r="I10" s="108">
        <v>200000</v>
      </c>
      <c r="J10" s="108"/>
      <c r="K10" s="108"/>
      <c r="L10" s="108"/>
      <c r="M10" s="109"/>
      <c r="N10" s="109"/>
      <c r="O10" s="22">
        <f t="shared" si="0"/>
        <v>200000</v>
      </c>
      <c r="P10" s="16"/>
      <c r="Q10" s="12"/>
    </row>
    <row r="11" spans="1:17" ht="19.5" customHeight="1">
      <c r="A11" s="28" t="s">
        <v>125</v>
      </c>
      <c r="B11" s="54"/>
      <c r="C11" s="14"/>
      <c r="D11" s="14" t="s">
        <v>106</v>
      </c>
      <c r="E11" s="110"/>
      <c r="F11" s="111"/>
      <c r="G11" s="71"/>
      <c r="H11" s="71"/>
      <c r="I11" s="111">
        <v>200000</v>
      </c>
      <c r="J11" s="111"/>
      <c r="K11" s="111"/>
      <c r="L11" s="111"/>
      <c r="M11" s="112"/>
      <c r="N11" s="112"/>
      <c r="O11" s="22">
        <f t="shared" si="0"/>
        <v>200000</v>
      </c>
      <c r="P11" s="16"/>
      <c r="Q11" s="12"/>
    </row>
    <row r="12" spans="1:17" ht="26.25">
      <c r="A12" s="28" t="s">
        <v>126</v>
      </c>
      <c r="B12" s="103" t="s">
        <v>57</v>
      </c>
      <c r="C12" s="14" t="s">
        <v>84</v>
      </c>
      <c r="D12" s="14" t="s">
        <v>105</v>
      </c>
      <c r="E12" s="77"/>
      <c r="F12" s="75"/>
      <c r="G12" s="70"/>
      <c r="H12" s="70"/>
      <c r="I12" s="75">
        <v>4962800</v>
      </c>
      <c r="J12" s="75">
        <v>8853244</v>
      </c>
      <c r="K12" s="75"/>
      <c r="L12" s="75"/>
      <c r="M12" s="109"/>
      <c r="N12" s="78"/>
      <c r="O12" s="15">
        <f t="shared" si="0"/>
        <v>13816044</v>
      </c>
      <c r="P12" s="16"/>
      <c r="Q12" s="12"/>
    </row>
    <row r="13" spans="1:17" ht="15">
      <c r="A13" s="28" t="s">
        <v>127</v>
      </c>
      <c r="B13" s="103"/>
      <c r="C13" s="14"/>
      <c r="D13" s="14" t="s">
        <v>106</v>
      </c>
      <c r="E13" s="77"/>
      <c r="F13" s="75"/>
      <c r="G13" s="70"/>
      <c r="H13" s="70"/>
      <c r="I13" s="75">
        <v>5580170</v>
      </c>
      <c r="J13" s="75">
        <v>14847044</v>
      </c>
      <c r="K13" s="75"/>
      <c r="L13" s="75"/>
      <c r="M13" s="109"/>
      <c r="N13" s="78"/>
      <c r="O13" s="15">
        <f t="shared" si="0"/>
        <v>20427214</v>
      </c>
      <c r="P13" s="16"/>
      <c r="Q13" s="12"/>
    </row>
    <row r="14" spans="1:17" ht="26.25">
      <c r="A14" s="28" t="s">
        <v>128</v>
      </c>
      <c r="B14" s="103" t="s">
        <v>65</v>
      </c>
      <c r="C14" s="14" t="s">
        <v>66</v>
      </c>
      <c r="D14" s="14" t="s">
        <v>105</v>
      </c>
      <c r="E14" s="77">
        <v>108710982</v>
      </c>
      <c r="F14" s="75"/>
      <c r="G14" s="70">
        <v>15000000</v>
      </c>
      <c r="H14" s="70"/>
      <c r="I14" s="75"/>
      <c r="J14" s="75"/>
      <c r="K14" s="75"/>
      <c r="L14" s="75"/>
      <c r="M14" s="109"/>
      <c r="N14" s="78"/>
      <c r="O14" s="15">
        <f t="shared" si="0"/>
        <v>123710982</v>
      </c>
      <c r="P14" s="16"/>
      <c r="Q14" s="12"/>
    </row>
    <row r="15" spans="1:17" ht="15">
      <c r="A15" s="28" t="s">
        <v>129</v>
      </c>
      <c r="B15" s="103"/>
      <c r="C15" s="14"/>
      <c r="D15" s="14" t="s">
        <v>106</v>
      </c>
      <c r="E15" s="77">
        <v>115263516</v>
      </c>
      <c r="F15" s="75"/>
      <c r="G15" s="70">
        <v>44695838</v>
      </c>
      <c r="H15" s="70"/>
      <c r="I15" s="75"/>
      <c r="J15" s="75"/>
      <c r="K15" s="75"/>
      <c r="L15" s="75"/>
      <c r="M15" s="109"/>
      <c r="N15" s="78">
        <v>4511220</v>
      </c>
      <c r="O15" s="15">
        <f t="shared" si="0"/>
        <v>164470574</v>
      </c>
      <c r="P15" s="16"/>
      <c r="Q15" s="12"/>
    </row>
    <row r="16" spans="1:17" ht="19.5" customHeight="1">
      <c r="A16" s="28" t="s">
        <v>130</v>
      </c>
      <c r="B16" s="103" t="s">
        <v>68</v>
      </c>
      <c r="C16" s="14" t="s">
        <v>69</v>
      </c>
      <c r="D16" s="14" t="s">
        <v>105</v>
      </c>
      <c r="E16" s="77"/>
      <c r="F16" s="75"/>
      <c r="G16" s="70"/>
      <c r="H16" s="70"/>
      <c r="I16" s="75"/>
      <c r="J16" s="75"/>
      <c r="K16" s="75"/>
      <c r="L16" s="75"/>
      <c r="M16" s="109"/>
      <c r="N16" s="78">
        <v>199545448</v>
      </c>
      <c r="O16" s="15">
        <f t="shared" si="0"/>
        <v>199545448</v>
      </c>
      <c r="P16" s="16"/>
      <c r="Q16" s="12"/>
    </row>
    <row r="17" spans="1:17" ht="19.5" customHeight="1">
      <c r="A17" s="28" t="s">
        <v>131</v>
      </c>
      <c r="B17" s="103"/>
      <c r="C17" s="14"/>
      <c r="D17" s="14" t="s">
        <v>106</v>
      </c>
      <c r="E17" s="77"/>
      <c r="F17" s="75"/>
      <c r="G17" s="70"/>
      <c r="H17" s="70"/>
      <c r="I17" s="75"/>
      <c r="J17" s="75"/>
      <c r="K17" s="75"/>
      <c r="L17" s="75"/>
      <c r="M17" s="109"/>
      <c r="N17" s="78">
        <v>199545448</v>
      </c>
      <c r="O17" s="15">
        <f t="shared" si="0"/>
        <v>199545448</v>
      </c>
      <c r="P17" s="16"/>
      <c r="Q17" s="12"/>
    </row>
    <row r="18" spans="1:17" ht="19.5" customHeight="1">
      <c r="A18" s="28" t="s">
        <v>132</v>
      </c>
      <c r="B18" s="103" t="s">
        <v>78</v>
      </c>
      <c r="C18" s="14" t="s">
        <v>79</v>
      </c>
      <c r="D18" s="14" t="s">
        <v>105</v>
      </c>
      <c r="E18" s="77"/>
      <c r="F18" s="75">
        <v>3688680</v>
      </c>
      <c r="G18" s="70"/>
      <c r="H18" s="70"/>
      <c r="I18" s="75"/>
      <c r="J18" s="75"/>
      <c r="K18" s="75"/>
      <c r="L18" s="75"/>
      <c r="M18" s="109"/>
      <c r="N18" s="78"/>
      <c r="O18" s="15">
        <f t="shared" si="0"/>
        <v>3688680</v>
      </c>
      <c r="P18" s="16"/>
      <c r="Q18" s="12"/>
    </row>
    <row r="19" spans="1:17" ht="19.5" customHeight="1">
      <c r="A19" s="28" t="s">
        <v>133</v>
      </c>
      <c r="B19" s="103"/>
      <c r="C19" s="14"/>
      <c r="D19" s="14" t="s">
        <v>106</v>
      </c>
      <c r="E19" s="77"/>
      <c r="F19" s="75">
        <v>8631929</v>
      </c>
      <c r="G19" s="70"/>
      <c r="H19" s="70"/>
      <c r="I19" s="75"/>
      <c r="J19" s="75"/>
      <c r="K19" s="75"/>
      <c r="L19" s="75"/>
      <c r="M19" s="109"/>
      <c r="N19" s="78"/>
      <c r="O19" s="15">
        <f t="shared" si="0"/>
        <v>8631929</v>
      </c>
      <c r="P19" s="16"/>
      <c r="Q19" s="12"/>
    </row>
    <row r="20" spans="1:17" ht="19.5" customHeight="1">
      <c r="A20" s="28" t="s">
        <v>134</v>
      </c>
      <c r="B20" s="103" t="s">
        <v>53</v>
      </c>
      <c r="C20" s="14" t="s">
        <v>54</v>
      </c>
      <c r="D20" s="14" t="s">
        <v>105</v>
      </c>
      <c r="E20" s="77"/>
      <c r="F20" s="75"/>
      <c r="G20" s="70"/>
      <c r="H20" s="75"/>
      <c r="I20" s="75"/>
      <c r="J20" s="75"/>
      <c r="K20" s="75"/>
      <c r="L20" s="75"/>
      <c r="M20" s="109"/>
      <c r="N20" s="78"/>
      <c r="O20" s="15">
        <f t="shared" si="0"/>
        <v>0</v>
      </c>
      <c r="P20" s="16"/>
      <c r="Q20" s="12"/>
    </row>
    <row r="21" spans="1:17" ht="19.5" customHeight="1">
      <c r="A21" s="28" t="s">
        <v>135</v>
      </c>
      <c r="B21" s="103"/>
      <c r="C21" s="14"/>
      <c r="D21" s="14" t="s">
        <v>106</v>
      </c>
      <c r="E21" s="77"/>
      <c r="F21" s="75"/>
      <c r="G21" s="70"/>
      <c r="H21" s="75"/>
      <c r="I21" s="75"/>
      <c r="J21" s="75"/>
      <c r="K21" s="75"/>
      <c r="L21" s="75"/>
      <c r="M21" s="109"/>
      <c r="N21" s="78"/>
      <c r="O21" s="15">
        <f t="shared" si="0"/>
        <v>0</v>
      </c>
      <c r="P21" s="16"/>
      <c r="Q21" s="12"/>
    </row>
    <row r="22" spans="1:17" ht="19.5" customHeight="1">
      <c r="A22" s="28" t="s">
        <v>136</v>
      </c>
      <c r="B22" s="103" t="s">
        <v>62</v>
      </c>
      <c r="C22" s="14" t="s">
        <v>1</v>
      </c>
      <c r="D22" s="14" t="s">
        <v>105</v>
      </c>
      <c r="E22" s="77"/>
      <c r="F22" s="75"/>
      <c r="G22" s="70"/>
      <c r="H22" s="75"/>
      <c r="I22" s="75"/>
      <c r="J22" s="75"/>
      <c r="K22" s="75"/>
      <c r="L22" s="75"/>
      <c r="M22" s="109"/>
      <c r="N22" s="78"/>
      <c r="O22" s="15">
        <f t="shared" si="0"/>
        <v>0</v>
      </c>
      <c r="P22" s="16"/>
      <c r="Q22" s="12"/>
    </row>
    <row r="23" spans="1:17" ht="19.5" customHeight="1">
      <c r="A23" s="28" t="s">
        <v>137</v>
      </c>
      <c r="B23" s="103"/>
      <c r="C23" s="14"/>
      <c r="D23" s="14" t="s">
        <v>106</v>
      </c>
      <c r="E23" s="77"/>
      <c r="F23" s="75"/>
      <c r="G23" s="70"/>
      <c r="H23" s="75"/>
      <c r="I23" s="75"/>
      <c r="J23" s="75"/>
      <c r="K23" s="75"/>
      <c r="L23" s="75"/>
      <c r="M23" s="109"/>
      <c r="N23" s="78"/>
      <c r="O23" s="15">
        <f t="shared" si="0"/>
        <v>0</v>
      </c>
      <c r="P23" s="16"/>
      <c r="Q23" s="12"/>
    </row>
    <row r="24" spans="1:17" ht="19.5" customHeight="1">
      <c r="A24" s="28" t="s">
        <v>138</v>
      </c>
      <c r="B24" s="103" t="s">
        <v>58</v>
      </c>
      <c r="C24" s="14" t="s">
        <v>59</v>
      </c>
      <c r="D24" s="14" t="s">
        <v>105</v>
      </c>
      <c r="E24" s="77"/>
      <c r="F24" s="75"/>
      <c r="G24" s="70"/>
      <c r="H24" s="75"/>
      <c r="I24" s="75"/>
      <c r="J24" s="75"/>
      <c r="K24" s="75"/>
      <c r="L24" s="75"/>
      <c r="M24" s="109"/>
      <c r="N24" s="78"/>
      <c r="O24" s="15">
        <f t="shared" si="0"/>
        <v>0</v>
      </c>
      <c r="P24" s="16"/>
      <c r="Q24" s="12"/>
    </row>
    <row r="25" spans="1:17" ht="19.5" customHeight="1">
      <c r="A25" s="28" t="s">
        <v>139</v>
      </c>
      <c r="B25" s="103"/>
      <c r="C25" s="14"/>
      <c r="D25" s="14" t="s">
        <v>106</v>
      </c>
      <c r="E25" s="77"/>
      <c r="F25" s="75"/>
      <c r="G25" s="70"/>
      <c r="H25" s="75"/>
      <c r="I25" s="75"/>
      <c r="J25" s="75"/>
      <c r="K25" s="75"/>
      <c r="L25" s="75"/>
      <c r="M25" s="109"/>
      <c r="N25" s="78"/>
      <c r="O25" s="15">
        <f t="shared" si="0"/>
        <v>0</v>
      </c>
      <c r="P25" s="16"/>
      <c r="Q25" s="12"/>
    </row>
    <row r="26" spans="1:17" ht="19.5" customHeight="1">
      <c r="A26" s="28" t="s">
        <v>140</v>
      </c>
      <c r="B26" s="103" t="s">
        <v>63</v>
      </c>
      <c r="C26" s="14" t="s">
        <v>64</v>
      </c>
      <c r="D26" s="14" t="s">
        <v>105</v>
      </c>
      <c r="E26" s="77"/>
      <c r="F26" s="75"/>
      <c r="G26" s="70"/>
      <c r="H26" s="75"/>
      <c r="I26" s="75"/>
      <c r="J26" s="75"/>
      <c r="K26" s="75"/>
      <c r="L26" s="75">
        <v>1024305</v>
      </c>
      <c r="M26" s="109"/>
      <c r="N26" s="78"/>
      <c r="O26" s="15">
        <f t="shared" si="0"/>
        <v>1024305</v>
      </c>
      <c r="P26" s="16"/>
      <c r="Q26" s="12"/>
    </row>
    <row r="27" spans="1:17" ht="19.5" customHeight="1">
      <c r="A27" s="28" t="s">
        <v>141</v>
      </c>
      <c r="B27" s="103"/>
      <c r="C27" s="14"/>
      <c r="D27" s="14" t="s">
        <v>106</v>
      </c>
      <c r="E27" s="77"/>
      <c r="F27" s="75">
        <v>2278597</v>
      </c>
      <c r="G27" s="70"/>
      <c r="H27" s="75"/>
      <c r="I27" s="75"/>
      <c r="J27" s="75"/>
      <c r="K27" s="75"/>
      <c r="L27" s="75">
        <v>705000</v>
      </c>
      <c r="M27" s="109"/>
      <c r="N27" s="78"/>
      <c r="O27" s="15">
        <f t="shared" si="0"/>
        <v>2983597</v>
      </c>
      <c r="P27" s="16"/>
      <c r="Q27" s="12"/>
    </row>
    <row r="28" spans="1:17" ht="19.5" customHeight="1">
      <c r="A28" s="28" t="s">
        <v>142</v>
      </c>
      <c r="B28" s="103" t="s">
        <v>85</v>
      </c>
      <c r="C28" s="14" t="s">
        <v>86</v>
      </c>
      <c r="D28" s="14" t="s">
        <v>105</v>
      </c>
      <c r="E28" s="77"/>
      <c r="F28" s="75"/>
      <c r="G28" s="70"/>
      <c r="H28" s="75"/>
      <c r="I28" s="75"/>
      <c r="J28" s="75"/>
      <c r="K28" s="75"/>
      <c r="L28" s="75"/>
      <c r="M28" s="109"/>
      <c r="N28" s="78"/>
      <c r="O28" s="15">
        <f t="shared" si="0"/>
        <v>0</v>
      </c>
      <c r="P28" s="16"/>
      <c r="Q28" s="12"/>
    </row>
    <row r="29" spans="1:17" ht="19.5" customHeight="1">
      <c r="A29" s="28" t="s">
        <v>143</v>
      </c>
      <c r="B29" s="103"/>
      <c r="C29" s="14"/>
      <c r="D29" s="14" t="s">
        <v>106</v>
      </c>
      <c r="E29" s="77"/>
      <c r="F29" s="75"/>
      <c r="G29" s="70"/>
      <c r="H29" s="75"/>
      <c r="I29" s="75"/>
      <c r="J29" s="75"/>
      <c r="K29" s="75"/>
      <c r="L29" s="75"/>
      <c r="M29" s="109"/>
      <c r="N29" s="78"/>
      <c r="O29" s="15">
        <f t="shared" si="0"/>
        <v>0</v>
      </c>
      <c r="P29" s="16"/>
      <c r="Q29" s="12"/>
    </row>
    <row r="30" spans="1:17" ht="19.5" customHeight="1">
      <c r="A30" s="28" t="s">
        <v>144</v>
      </c>
      <c r="B30" s="103" t="s">
        <v>70</v>
      </c>
      <c r="C30" s="14" t="s">
        <v>71</v>
      </c>
      <c r="D30" s="14" t="s">
        <v>105</v>
      </c>
      <c r="E30" s="77"/>
      <c r="F30" s="75">
        <v>5475600</v>
      </c>
      <c r="G30" s="70"/>
      <c r="H30" s="75"/>
      <c r="I30" s="75"/>
      <c r="J30" s="75"/>
      <c r="K30" s="75"/>
      <c r="L30" s="75"/>
      <c r="M30" s="109"/>
      <c r="N30" s="78"/>
      <c r="O30" s="15">
        <f t="shared" si="0"/>
        <v>5475600</v>
      </c>
      <c r="P30" s="16"/>
      <c r="Q30" s="12"/>
    </row>
    <row r="31" spans="1:17" ht="19.5" customHeight="1">
      <c r="A31" s="28" t="s">
        <v>145</v>
      </c>
      <c r="B31" s="103"/>
      <c r="C31" s="14"/>
      <c r="D31" s="14" t="s">
        <v>106</v>
      </c>
      <c r="E31" s="77"/>
      <c r="F31" s="75">
        <v>5145400</v>
      </c>
      <c r="G31" s="70"/>
      <c r="H31" s="75"/>
      <c r="I31" s="75"/>
      <c r="J31" s="75"/>
      <c r="K31" s="75"/>
      <c r="L31" s="75"/>
      <c r="M31" s="109"/>
      <c r="N31" s="78"/>
      <c r="O31" s="15">
        <f t="shared" si="0"/>
        <v>5145400</v>
      </c>
      <c r="P31" s="16"/>
      <c r="Q31" s="12"/>
    </row>
    <row r="32" spans="1:17" ht="19.5" customHeight="1">
      <c r="A32" s="28" t="s">
        <v>146</v>
      </c>
      <c r="B32" s="103" t="s">
        <v>72</v>
      </c>
      <c r="C32" s="14" t="s">
        <v>73</v>
      </c>
      <c r="D32" s="14" t="s">
        <v>105</v>
      </c>
      <c r="E32" s="77"/>
      <c r="F32" s="75">
        <v>92400</v>
      </c>
      <c r="G32" s="70"/>
      <c r="H32" s="75"/>
      <c r="I32" s="75"/>
      <c r="J32" s="75"/>
      <c r="K32" s="75"/>
      <c r="L32" s="75"/>
      <c r="M32" s="109"/>
      <c r="N32" s="78"/>
      <c r="O32" s="15">
        <f t="shared" si="0"/>
        <v>92400</v>
      </c>
      <c r="P32" s="16"/>
      <c r="Q32" s="12"/>
    </row>
    <row r="33" spans="1:17" ht="19.5" customHeight="1">
      <c r="A33" s="28" t="s">
        <v>147</v>
      </c>
      <c r="B33" s="103"/>
      <c r="C33" s="14"/>
      <c r="D33" s="14" t="s">
        <v>106</v>
      </c>
      <c r="E33" s="77"/>
      <c r="F33" s="75">
        <v>92400</v>
      </c>
      <c r="G33" s="70"/>
      <c r="H33" s="75"/>
      <c r="I33" s="75"/>
      <c r="J33" s="75"/>
      <c r="K33" s="75"/>
      <c r="L33" s="75"/>
      <c r="M33" s="109"/>
      <c r="N33" s="78"/>
      <c r="O33" s="15">
        <f t="shared" si="0"/>
        <v>92400</v>
      </c>
      <c r="P33" s="16"/>
      <c r="Q33" s="12"/>
    </row>
    <row r="34" spans="1:17" ht="19.5" customHeight="1">
      <c r="A34" s="28" t="s">
        <v>148</v>
      </c>
      <c r="B34" s="103" t="s">
        <v>55</v>
      </c>
      <c r="C34" s="14" t="s">
        <v>56</v>
      </c>
      <c r="D34" s="14" t="s">
        <v>105</v>
      </c>
      <c r="E34" s="77"/>
      <c r="F34" s="75"/>
      <c r="G34" s="70"/>
      <c r="H34" s="75"/>
      <c r="I34" s="75">
        <v>619500</v>
      </c>
      <c r="J34" s="75"/>
      <c r="K34" s="75"/>
      <c r="L34" s="75"/>
      <c r="M34" s="109"/>
      <c r="N34" s="78"/>
      <c r="O34" s="15">
        <f t="shared" si="0"/>
        <v>619500</v>
      </c>
      <c r="P34" s="16"/>
      <c r="Q34" s="12"/>
    </row>
    <row r="35" spans="1:17" ht="19.5" customHeight="1">
      <c r="A35" s="28" t="s">
        <v>149</v>
      </c>
      <c r="B35" s="103"/>
      <c r="C35" s="14"/>
      <c r="D35" s="14" t="s">
        <v>106</v>
      </c>
      <c r="E35" s="130"/>
      <c r="F35" s="131"/>
      <c r="G35" s="132"/>
      <c r="H35" s="131"/>
      <c r="I35" s="131">
        <v>1312500</v>
      </c>
      <c r="J35" s="131"/>
      <c r="K35" s="131"/>
      <c r="L35" s="131"/>
      <c r="M35" s="87"/>
      <c r="N35" s="87"/>
      <c r="O35" s="15">
        <f t="shared" si="0"/>
        <v>1312500</v>
      </c>
      <c r="P35" s="16"/>
      <c r="Q35" s="12"/>
    </row>
    <row r="36" spans="1:17" ht="19.5" customHeight="1">
      <c r="A36" s="138"/>
      <c r="B36" s="135"/>
      <c r="C36" s="136"/>
      <c r="D36" s="136"/>
      <c r="E36" s="133"/>
      <c r="F36" s="133"/>
      <c r="G36" s="134"/>
      <c r="H36" s="133"/>
      <c r="I36" s="133"/>
      <c r="J36" s="133"/>
      <c r="K36" s="133"/>
      <c r="L36" s="133"/>
      <c r="M36" s="133"/>
      <c r="N36" s="133"/>
      <c r="O36" s="140"/>
      <c r="P36" s="16"/>
      <c r="Q36" s="12"/>
    </row>
    <row r="37" spans="1:17" ht="19.5" customHeight="1">
      <c r="A37" s="139"/>
      <c r="B37" s="54"/>
      <c r="C37" s="137"/>
      <c r="D37" s="137"/>
      <c r="E37" s="76"/>
      <c r="F37" s="76"/>
      <c r="G37" s="142"/>
      <c r="H37" t="s">
        <v>19</v>
      </c>
      <c r="K37" s="172" t="s">
        <v>21</v>
      </c>
      <c r="L37" s="172"/>
      <c r="M37" s="170"/>
      <c r="N37" s="76"/>
      <c r="O37" s="141"/>
      <c r="P37" s="16"/>
      <c r="Q37" s="12"/>
    </row>
    <row r="38" spans="1:17" ht="19.5" customHeight="1">
      <c r="A38" s="139"/>
      <c r="B38" s="54"/>
      <c r="C38" s="137"/>
      <c r="D38" s="137"/>
      <c r="E38" s="76"/>
      <c r="F38" s="76"/>
      <c r="G38" s="142"/>
      <c r="H38" t="s">
        <v>20</v>
      </c>
      <c r="K38" s="172" t="s">
        <v>22</v>
      </c>
      <c r="L38" s="172"/>
      <c r="M38" s="170"/>
      <c r="N38" s="76"/>
      <c r="O38" s="141"/>
      <c r="P38" s="16"/>
      <c r="Q38" s="12"/>
    </row>
    <row r="39" spans="1:17" ht="19.5" customHeight="1">
      <c r="A39" s="173" t="s">
        <v>173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ht="19.5" customHeight="1">
      <c r="A40" s="1"/>
      <c r="B40" s="129"/>
      <c r="C40" s="172" t="s">
        <v>99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48" t="s">
        <v>109</v>
      </c>
      <c r="P40" s="48"/>
      <c r="Q40" s="129"/>
    </row>
    <row r="41" spans="1:17" ht="19.5" customHeight="1" thickBot="1">
      <c r="A41" s="1"/>
      <c r="B41" s="19"/>
      <c r="C41" s="19"/>
      <c r="D41" s="19"/>
      <c r="E41" s="19"/>
      <c r="F41" s="19"/>
      <c r="G41" s="174" t="s">
        <v>39</v>
      </c>
      <c r="H41" s="174"/>
      <c r="I41" s="174"/>
      <c r="J41" s="19"/>
      <c r="K41" s="19"/>
      <c r="L41" s="19"/>
      <c r="M41" s="19"/>
      <c r="O41" s="20" t="s">
        <v>100</v>
      </c>
      <c r="P41" s="19"/>
      <c r="Q41" s="19"/>
    </row>
    <row r="42" spans="1:17" ht="114">
      <c r="A42" s="29"/>
      <c r="B42" s="30" t="s">
        <v>40</v>
      </c>
      <c r="C42" s="3" t="s">
        <v>41</v>
      </c>
      <c r="D42" s="64" t="s">
        <v>104</v>
      </c>
      <c r="E42" s="4" t="s">
        <v>42</v>
      </c>
      <c r="F42" s="4" t="s">
        <v>43</v>
      </c>
      <c r="G42" s="5" t="s">
        <v>44</v>
      </c>
      <c r="H42" s="5" t="s">
        <v>4</v>
      </c>
      <c r="I42" s="6" t="s">
        <v>45</v>
      </c>
      <c r="J42" s="4" t="s">
        <v>46</v>
      </c>
      <c r="K42" s="4" t="s">
        <v>47</v>
      </c>
      <c r="L42" s="6" t="s">
        <v>48</v>
      </c>
      <c r="M42" s="6" t="s">
        <v>172</v>
      </c>
      <c r="N42" s="4" t="s">
        <v>5</v>
      </c>
      <c r="O42" s="7" t="s">
        <v>0</v>
      </c>
      <c r="P42" s="8"/>
      <c r="Q42" s="9"/>
    </row>
    <row r="43" spans="1:17" ht="14.25" customHeight="1">
      <c r="A43" s="23"/>
      <c r="B43" s="24" t="s">
        <v>7</v>
      </c>
      <c r="C43" s="25" t="s">
        <v>8</v>
      </c>
      <c r="D43" s="26" t="s">
        <v>9</v>
      </c>
      <c r="E43" s="26" t="s">
        <v>10</v>
      </c>
      <c r="F43" s="25" t="s">
        <v>11</v>
      </c>
      <c r="G43" s="25" t="s">
        <v>12</v>
      </c>
      <c r="H43" s="25" t="s">
        <v>13</v>
      </c>
      <c r="I43" s="25" t="s">
        <v>14</v>
      </c>
      <c r="J43" s="25" t="s">
        <v>15</v>
      </c>
      <c r="K43" s="25" t="s">
        <v>16</v>
      </c>
      <c r="L43" s="25" t="s">
        <v>17</v>
      </c>
      <c r="M43" s="26" t="s">
        <v>18</v>
      </c>
      <c r="N43" s="27" t="s">
        <v>34</v>
      </c>
      <c r="O43" s="27" t="s">
        <v>35</v>
      </c>
      <c r="P43" s="10"/>
      <c r="Q43" s="10"/>
    </row>
    <row r="44" spans="1:17" ht="19.5" customHeight="1">
      <c r="A44" s="28" t="s">
        <v>150</v>
      </c>
      <c r="B44" s="104" t="s">
        <v>80</v>
      </c>
      <c r="C44" s="14" t="s">
        <v>81</v>
      </c>
      <c r="D44" s="14" t="s">
        <v>105</v>
      </c>
      <c r="E44" s="85"/>
      <c r="F44" s="80"/>
      <c r="G44" s="113"/>
      <c r="H44" s="80"/>
      <c r="I44" s="80"/>
      <c r="J44" s="80"/>
      <c r="K44" s="80"/>
      <c r="L44" s="80"/>
      <c r="M44" s="117"/>
      <c r="N44" s="114"/>
      <c r="O44" s="17">
        <f t="shared" si="0"/>
        <v>0</v>
      </c>
      <c r="P44" s="16"/>
      <c r="Q44" s="12"/>
    </row>
    <row r="45" spans="1:17" ht="19.5" customHeight="1">
      <c r="A45" s="28" t="s">
        <v>151</v>
      </c>
      <c r="B45" s="104"/>
      <c r="C45" s="14"/>
      <c r="D45" s="14" t="s">
        <v>106</v>
      </c>
      <c r="E45" s="85"/>
      <c r="F45" s="80"/>
      <c r="G45" s="113"/>
      <c r="H45" s="80"/>
      <c r="I45" s="80"/>
      <c r="J45" s="80"/>
      <c r="K45" s="80"/>
      <c r="L45" s="80"/>
      <c r="M45" s="117"/>
      <c r="N45" s="114"/>
      <c r="O45" s="15">
        <f t="shared" si="0"/>
        <v>0</v>
      </c>
      <c r="P45" s="16"/>
      <c r="Q45" s="12"/>
    </row>
    <row r="46" spans="1:17" ht="26.25">
      <c r="A46" s="28" t="s">
        <v>152</v>
      </c>
      <c r="B46" s="104" t="s">
        <v>82</v>
      </c>
      <c r="C46" s="14" t="s">
        <v>83</v>
      </c>
      <c r="D46" s="14" t="s">
        <v>105</v>
      </c>
      <c r="E46" s="85"/>
      <c r="F46" s="80"/>
      <c r="G46" s="113"/>
      <c r="H46" s="80"/>
      <c r="I46" s="80">
        <v>400000</v>
      </c>
      <c r="J46" s="80"/>
      <c r="K46" s="80"/>
      <c r="L46" s="80"/>
      <c r="M46" s="117"/>
      <c r="N46" s="114"/>
      <c r="O46" s="15">
        <f t="shared" si="0"/>
        <v>400000</v>
      </c>
      <c r="P46" s="16"/>
      <c r="Q46" s="12"/>
    </row>
    <row r="47" spans="1:17" ht="15">
      <c r="A47" s="28" t="s">
        <v>153</v>
      </c>
      <c r="B47" s="104"/>
      <c r="C47" s="14"/>
      <c r="D47" s="14" t="s">
        <v>106</v>
      </c>
      <c r="E47" s="85"/>
      <c r="F47" s="80"/>
      <c r="G47" s="113"/>
      <c r="H47" s="80"/>
      <c r="I47" s="80">
        <v>400000</v>
      </c>
      <c r="J47" s="80"/>
      <c r="K47" s="80">
        <v>708660</v>
      </c>
      <c r="L47" s="80"/>
      <c r="M47" s="117"/>
      <c r="N47" s="114"/>
      <c r="O47" s="15">
        <f t="shared" si="0"/>
        <v>1108660</v>
      </c>
      <c r="P47" s="16"/>
      <c r="Q47" s="12"/>
    </row>
    <row r="48" spans="1:17" ht="15">
      <c r="A48" s="28" t="s">
        <v>154</v>
      </c>
      <c r="B48" s="104" t="s">
        <v>91</v>
      </c>
      <c r="C48" s="14" t="s">
        <v>94</v>
      </c>
      <c r="D48" s="14" t="s">
        <v>105</v>
      </c>
      <c r="E48" s="107"/>
      <c r="F48" s="108"/>
      <c r="G48" s="70"/>
      <c r="H48" s="70"/>
      <c r="I48" s="108"/>
      <c r="J48" s="108"/>
      <c r="K48" s="108"/>
      <c r="L48" s="108"/>
      <c r="M48" s="109"/>
      <c r="N48" s="109"/>
      <c r="O48" s="15">
        <f t="shared" si="0"/>
        <v>0</v>
      </c>
      <c r="P48" s="11"/>
      <c r="Q48" s="12"/>
    </row>
    <row r="49" spans="1:17" ht="15">
      <c r="A49" s="28" t="s">
        <v>155</v>
      </c>
      <c r="B49" s="104"/>
      <c r="C49" s="14"/>
      <c r="D49" s="14" t="s">
        <v>106</v>
      </c>
      <c r="E49" s="107"/>
      <c r="F49" s="108"/>
      <c r="G49" s="70"/>
      <c r="H49" s="70"/>
      <c r="I49" s="108"/>
      <c r="J49" s="108"/>
      <c r="K49" s="108"/>
      <c r="L49" s="108"/>
      <c r="M49" s="109"/>
      <c r="N49" s="109"/>
      <c r="O49" s="15">
        <f t="shared" si="0"/>
        <v>0</v>
      </c>
      <c r="P49" s="11"/>
      <c r="Q49" s="12"/>
    </row>
    <row r="50" spans="1:17" ht="19.5" customHeight="1">
      <c r="A50" s="28" t="s">
        <v>156</v>
      </c>
      <c r="B50" s="104" t="s">
        <v>76</v>
      </c>
      <c r="C50" s="14" t="s">
        <v>2</v>
      </c>
      <c r="D50" s="14" t="s">
        <v>105</v>
      </c>
      <c r="E50" s="107"/>
      <c r="F50" s="108"/>
      <c r="G50" s="70"/>
      <c r="H50" s="70"/>
      <c r="I50" s="108">
        <v>2504895</v>
      </c>
      <c r="J50" s="108"/>
      <c r="K50" s="108"/>
      <c r="L50" s="108"/>
      <c r="M50" s="109"/>
      <c r="N50" s="109"/>
      <c r="O50" s="15">
        <f t="shared" si="0"/>
        <v>2504895</v>
      </c>
      <c r="P50" s="11"/>
      <c r="Q50" s="12"/>
    </row>
    <row r="51" spans="1:17" ht="19.5" customHeight="1">
      <c r="A51" s="28" t="s">
        <v>157</v>
      </c>
      <c r="B51" s="104"/>
      <c r="C51" s="14"/>
      <c r="D51" s="14" t="s">
        <v>106</v>
      </c>
      <c r="E51" s="107"/>
      <c r="F51" s="108"/>
      <c r="G51" s="70"/>
      <c r="H51" s="70"/>
      <c r="I51" s="108">
        <v>2504895</v>
      </c>
      <c r="J51" s="108"/>
      <c r="K51" s="108"/>
      <c r="L51" s="108"/>
      <c r="M51" s="109"/>
      <c r="N51" s="109"/>
      <c r="O51" s="15">
        <f t="shared" si="0"/>
        <v>2504895</v>
      </c>
      <c r="P51" s="11"/>
      <c r="Q51" s="12"/>
    </row>
    <row r="52" spans="1:17" ht="19.5" customHeight="1">
      <c r="A52" s="28" t="s">
        <v>158</v>
      </c>
      <c r="B52" s="104" t="s">
        <v>74</v>
      </c>
      <c r="C52" s="14" t="s">
        <v>75</v>
      </c>
      <c r="D52" s="14" t="s">
        <v>105</v>
      </c>
      <c r="E52" s="107"/>
      <c r="F52" s="108"/>
      <c r="G52" s="70"/>
      <c r="H52" s="70"/>
      <c r="I52" s="108"/>
      <c r="J52" s="108"/>
      <c r="K52" s="108"/>
      <c r="L52" s="108"/>
      <c r="M52" s="109"/>
      <c r="N52" s="109"/>
      <c r="O52" s="15">
        <f t="shared" si="0"/>
        <v>0</v>
      </c>
      <c r="P52" s="11"/>
      <c r="Q52" s="12"/>
    </row>
    <row r="53" spans="1:17" ht="19.5" customHeight="1">
      <c r="A53" s="28" t="s">
        <v>159</v>
      </c>
      <c r="B53" s="104"/>
      <c r="C53" s="14"/>
      <c r="D53" s="14" t="s">
        <v>106</v>
      </c>
      <c r="E53" s="107"/>
      <c r="F53" s="108"/>
      <c r="G53" s="70"/>
      <c r="H53" s="70"/>
      <c r="I53" s="108"/>
      <c r="J53" s="108"/>
      <c r="K53" s="108"/>
      <c r="L53" s="108"/>
      <c r="M53" s="109"/>
      <c r="N53" s="109"/>
      <c r="O53" s="15">
        <f t="shared" si="0"/>
        <v>0</v>
      </c>
      <c r="P53" s="11"/>
      <c r="Q53" s="12"/>
    </row>
    <row r="54" spans="1:17" ht="19.5" customHeight="1">
      <c r="A54" s="28" t="s">
        <v>160</v>
      </c>
      <c r="B54" s="104" t="s">
        <v>93</v>
      </c>
      <c r="C54" s="14" t="s">
        <v>77</v>
      </c>
      <c r="D54" s="14" t="s">
        <v>105</v>
      </c>
      <c r="E54" s="107"/>
      <c r="F54" s="108"/>
      <c r="G54" s="70"/>
      <c r="H54" s="70"/>
      <c r="I54" s="108"/>
      <c r="J54" s="108"/>
      <c r="K54" s="108"/>
      <c r="L54" s="108"/>
      <c r="M54" s="109"/>
      <c r="N54" s="109"/>
      <c r="O54" s="15">
        <f t="shared" si="0"/>
        <v>0</v>
      </c>
      <c r="P54" s="11"/>
      <c r="Q54" s="12"/>
    </row>
    <row r="55" spans="1:17" ht="19.5" customHeight="1">
      <c r="A55" s="28" t="s">
        <v>161</v>
      </c>
      <c r="B55" s="59"/>
      <c r="C55" s="57"/>
      <c r="D55" s="14" t="s">
        <v>106</v>
      </c>
      <c r="E55" s="115"/>
      <c r="F55" s="116"/>
      <c r="G55" s="113"/>
      <c r="H55" s="113"/>
      <c r="I55" s="116"/>
      <c r="J55" s="116"/>
      <c r="K55" s="116"/>
      <c r="L55" s="116"/>
      <c r="M55" s="117"/>
      <c r="N55" s="117"/>
      <c r="O55" s="15">
        <f t="shared" si="0"/>
        <v>0</v>
      </c>
      <c r="P55" s="11"/>
      <c r="Q55" s="12"/>
    </row>
    <row r="56" spans="1:17" ht="19.5" customHeight="1">
      <c r="A56" s="28" t="s">
        <v>162</v>
      </c>
      <c r="B56" s="59" t="s">
        <v>119</v>
      </c>
      <c r="C56" s="62" t="s">
        <v>98</v>
      </c>
      <c r="D56" s="14" t="s">
        <v>105</v>
      </c>
      <c r="E56" s="107"/>
      <c r="F56" s="108"/>
      <c r="G56" s="70"/>
      <c r="H56" s="70"/>
      <c r="I56" s="108">
        <v>7539968</v>
      </c>
      <c r="J56" s="108"/>
      <c r="K56" s="108"/>
      <c r="L56" s="108"/>
      <c r="M56" s="109"/>
      <c r="N56" s="109"/>
      <c r="O56" s="15">
        <f t="shared" si="0"/>
        <v>7539968</v>
      </c>
      <c r="P56" s="11"/>
      <c r="Q56" s="12"/>
    </row>
    <row r="57" spans="1:17" ht="19.5" customHeight="1">
      <c r="A57" s="120" t="s">
        <v>163</v>
      </c>
      <c r="B57" s="99"/>
      <c r="C57" s="101"/>
      <c r="D57" s="57" t="s">
        <v>106</v>
      </c>
      <c r="E57" s="118"/>
      <c r="F57" s="117"/>
      <c r="G57" s="119"/>
      <c r="H57" s="119"/>
      <c r="I57" s="117">
        <v>7539968</v>
      </c>
      <c r="J57" s="117"/>
      <c r="K57" s="117"/>
      <c r="L57" s="116"/>
      <c r="M57" s="118"/>
      <c r="N57" s="118"/>
      <c r="O57" s="17">
        <f t="shared" si="0"/>
        <v>7539968</v>
      </c>
      <c r="P57" s="11"/>
      <c r="Q57" s="12"/>
    </row>
    <row r="58" spans="1:17" ht="28.5" customHeight="1">
      <c r="A58" s="120" t="s">
        <v>164</v>
      </c>
      <c r="B58" s="59" t="s">
        <v>168</v>
      </c>
      <c r="C58" s="156" t="s">
        <v>169</v>
      </c>
      <c r="D58" s="14" t="s">
        <v>105</v>
      </c>
      <c r="E58" s="160"/>
      <c r="F58" s="108"/>
      <c r="G58" s="70"/>
      <c r="H58" s="70"/>
      <c r="I58" s="108"/>
      <c r="J58" s="108"/>
      <c r="K58" s="108"/>
      <c r="L58" s="108"/>
      <c r="M58" s="109"/>
      <c r="N58" s="161"/>
      <c r="O58" s="15"/>
      <c r="P58" s="11"/>
      <c r="Q58" s="12"/>
    </row>
    <row r="59" spans="1:17" ht="23.25" customHeight="1" thickBot="1">
      <c r="A59" s="120" t="s">
        <v>165</v>
      </c>
      <c r="B59" s="157"/>
      <c r="C59" s="158"/>
      <c r="D59" s="159" t="s">
        <v>106</v>
      </c>
      <c r="E59" s="162"/>
      <c r="F59" s="163">
        <v>2169256</v>
      </c>
      <c r="G59" s="164"/>
      <c r="H59" s="164"/>
      <c r="I59" s="163"/>
      <c r="J59" s="163"/>
      <c r="K59" s="163"/>
      <c r="L59" s="163"/>
      <c r="M59" s="171"/>
      <c r="N59" s="165"/>
      <c r="O59" s="153"/>
      <c r="P59" s="11"/>
      <c r="Q59" s="12"/>
    </row>
    <row r="60" spans="1:17" s="106" customFormat="1" ht="19.5" customHeight="1">
      <c r="A60" s="121" t="s">
        <v>166</v>
      </c>
      <c r="B60" s="122"/>
      <c r="C60" s="100" t="s">
        <v>6</v>
      </c>
      <c r="D60" s="123" t="s">
        <v>105</v>
      </c>
      <c r="E60" s="124">
        <f>SUM(E6,E8,E10,E12,E14,E16,E18,E20,E22,E24,E26,E28,E30,E32,E34,E44,E46,E48,E50,E52,E54,E56)</f>
        <v>108710982</v>
      </c>
      <c r="F60" s="124">
        <f>SUM(F6,F8,F10,F12,F14,F16,F18,F20,F22,F24,F26,F28,F30,F32,F34,F44,F46,F48,F50,F52,F54,F56)</f>
        <v>9256680</v>
      </c>
      <c r="G60" s="124">
        <f>SUM(G6,G8,G10,G12,G14,G16,G18,G20,G22,G24,G26,G28,G30,G32,G34,G44,G46,G48,G50,G52,G54,G56)</f>
        <v>15000000</v>
      </c>
      <c r="H60" s="124">
        <f>SUM(H6,H8,H10,H12,H14,H16,H18,H20,H22,H24,H26,H28,H30,H32,H34,H44,H46,H48,H50,H52,H54,H56)</f>
        <v>38420000</v>
      </c>
      <c r="I60" s="124">
        <f>SUM(I6,I8,I10,I12,I14,I16,I18,I20,I22,I24,I26,I28,I30,I32,I34,I44,I46,I48,I50,I52,I54,I56)</f>
        <v>16527163</v>
      </c>
      <c r="J60" s="124">
        <f>SUM(J6,J8,J10,J12,J14,J16,J18,J20,J22,J24,J26,J28,J30,J32,J34,J44,J46,J48,J50,J52,J54,J56)</f>
        <v>8853244</v>
      </c>
      <c r="K60" s="124">
        <f>SUM(K6,K8,K10,K12,K14,K16,K18,K20,K22,K24,K26,K28,K30,K32,K34,K44,K46,K48,K50,K52,K54,K56)</f>
        <v>0</v>
      </c>
      <c r="L60" s="124">
        <f>SUM(L6,L8,L10,L12,L14,L16,L18,L20,L22,L24,L26,L28,L30,L32,L34,L44,L46,L48,L50,L52,L54,L56)</f>
        <v>1024305</v>
      </c>
      <c r="M60" s="124"/>
      <c r="N60" s="124">
        <f>SUM(N6,N8,N10,N12,N14,N16,N18,N20,N22,N24,N26,N28,N30,N32,N34,N44,N46,N48,N50,N52,N54,N56)</f>
        <v>199545448</v>
      </c>
      <c r="O60" s="125">
        <f t="shared" si="0"/>
        <v>397337822</v>
      </c>
      <c r="P60" s="105"/>
      <c r="Q60" s="12"/>
    </row>
    <row r="61" spans="1:17" s="106" customFormat="1" ht="27" thickBot="1">
      <c r="A61" s="93" t="s">
        <v>167</v>
      </c>
      <c r="B61" s="126"/>
      <c r="C61" s="127"/>
      <c r="D61" s="95" t="s">
        <v>106</v>
      </c>
      <c r="E61" s="128">
        <f>SUM(E7,E9,E11,E13,E15,E17,E19,E21,E23,E25,E27,E29,E31,E33,E35,E45,E47,E49,E51,E53,E55,E57)</f>
        <v>115263516</v>
      </c>
      <c r="F61" s="128">
        <f>SUM(F7,F9,F11,F13,F15,F17,F19,F21,F23,F25,F27,F29,F31,F33,F35,F45,F47,F49,F51,F53,F55,F57+F59)</f>
        <v>18317582</v>
      </c>
      <c r="G61" s="128">
        <f>SUM(G7,G9,G11,G13,G15,G17,G19,G21,G23,G25,G27,G29,G31,G33,G35,G45,G47,G49,G51,G53,G55,G57)</f>
        <v>44695838</v>
      </c>
      <c r="H61" s="128">
        <f>SUM(H7,H9,H11,H13,H15,H17,H19,H21,H23,H25,H27,H29,H31,H33,H35,H45,H47,H49,H51,H53,H55,H57)</f>
        <v>43920000</v>
      </c>
      <c r="I61" s="128">
        <f>SUM(I7,I9,I11,I13,I15,I17,I19,I21,I23,I25,I27,I29,I31,I33,I35,I45,I47,I49,I51,I53,I55,I57)</f>
        <v>17837533</v>
      </c>
      <c r="J61" s="128">
        <f>SUM(J7,J9,J11,J13,J15,J17,J19,J21,J23,J25,J27,J29,J31,J33,J35,J45,J47,J49,J51,J53,J55,J57)</f>
        <v>14847044</v>
      </c>
      <c r="K61" s="128">
        <f>SUM(K7,K9,K11,K13,K15,K17,K19,K21,K23,K25,K27,K29,K31,K33,K35,K45,K47,K49,K51,K53,K55,K57)</f>
        <v>708660</v>
      </c>
      <c r="L61" s="128">
        <f>SUM(L7,L9,L11,L13,L15,L17,L19,L21,L23,L25,L27,L29,L31,L33,L35,L45,L47,L49,L51,L53,L55,L57)</f>
        <v>705000</v>
      </c>
      <c r="M61" s="128"/>
      <c r="N61" s="128">
        <f>SUM(N7,N9,N11,N13,N15,N17,N19,N21,N23,N25,N27,N29,N31,N33,N35,N45,N47,N49,N51,N53,N55,N57)</f>
        <v>204056668</v>
      </c>
      <c r="O61" s="60">
        <f t="shared" si="0"/>
        <v>460351841</v>
      </c>
      <c r="P61" s="105"/>
      <c r="Q61" s="12"/>
    </row>
    <row r="64" spans="8:13" ht="15">
      <c r="H64" t="s">
        <v>19</v>
      </c>
      <c r="K64" s="172" t="s">
        <v>21</v>
      </c>
      <c r="L64" s="172"/>
      <c r="M64" s="170"/>
    </row>
    <row r="65" spans="8:13" ht="15">
      <c r="H65" t="s">
        <v>20</v>
      </c>
      <c r="K65" s="172" t="s">
        <v>22</v>
      </c>
      <c r="L65" s="172"/>
      <c r="M65" s="170"/>
    </row>
  </sheetData>
  <sheetProtection/>
  <mergeCells count="10">
    <mergeCell ref="K65:L65"/>
    <mergeCell ref="C2:N2"/>
    <mergeCell ref="A1:Q1"/>
    <mergeCell ref="G3:I3"/>
    <mergeCell ref="K64:L64"/>
    <mergeCell ref="A39:Q39"/>
    <mergeCell ref="C40:N40"/>
    <mergeCell ref="G41:I41"/>
    <mergeCell ref="K37:L37"/>
    <mergeCell ref="K38:L38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D22">
      <selection activeCell="A41" sqref="A41:R41"/>
    </sheetView>
  </sheetViews>
  <sheetFormatPr defaultColWidth="9.140625" defaultRowHeight="15"/>
  <cols>
    <col min="1" max="1" width="4.421875" style="0" customWidth="1"/>
    <col min="2" max="2" width="9.8515625" style="0" bestFit="1" customWidth="1"/>
    <col min="3" max="3" width="56.00390625" style="0" customWidth="1"/>
    <col min="4" max="4" width="10.14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2.00390625" style="0" bestFit="1" customWidth="1"/>
    <col min="9" max="9" width="11.57421875" style="0" customWidth="1"/>
    <col min="10" max="10" width="11.00390625" style="0" bestFit="1" customWidth="1"/>
    <col min="11" max="11" width="12.851562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6" width="11.00390625" style="0" bestFit="1" customWidth="1"/>
    <col min="17" max="17" width="10.8515625" style="0" bestFit="1" customWidth="1"/>
    <col min="18" max="18" width="11.140625" style="0" bestFit="1" customWidth="1"/>
  </cols>
  <sheetData>
    <row r="1" spans="1:18" ht="17.25">
      <c r="A1" s="176" t="s">
        <v>174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ht="18.75">
      <c r="A2" s="1"/>
      <c r="B2" s="31"/>
      <c r="C2" s="177" t="s">
        <v>101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1"/>
      <c r="Q2" s="11"/>
      <c r="R2" s="12" t="s">
        <v>111</v>
      </c>
    </row>
    <row r="3" spans="1:18" ht="18.75" thickBot="1">
      <c r="A3" s="1"/>
      <c r="B3" s="175" t="s">
        <v>23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R3" s="32" t="s">
        <v>100</v>
      </c>
    </row>
    <row r="4" spans="1:18" ht="178.5" customHeight="1">
      <c r="A4" s="33"/>
      <c r="B4" s="30" t="s">
        <v>40</v>
      </c>
      <c r="C4" s="3" t="s">
        <v>41</v>
      </c>
      <c r="D4" s="64" t="s">
        <v>104</v>
      </c>
      <c r="E4" s="4" t="s">
        <v>24</v>
      </c>
      <c r="F4" s="4" t="s">
        <v>25</v>
      </c>
      <c r="G4" s="5" t="s">
        <v>26</v>
      </c>
      <c r="H4" s="5" t="s">
        <v>49</v>
      </c>
      <c r="I4" s="4" t="s">
        <v>50</v>
      </c>
      <c r="J4" s="4" t="s">
        <v>51</v>
      </c>
      <c r="K4" s="4" t="s">
        <v>52</v>
      </c>
      <c r="L4" s="4" t="s">
        <v>27</v>
      </c>
      <c r="M4" s="4" t="s">
        <v>28</v>
      </c>
      <c r="N4" s="6" t="s">
        <v>29</v>
      </c>
      <c r="O4" s="4" t="s">
        <v>30</v>
      </c>
      <c r="P4" s="4" t="s">
        <v>31</v>
      </c>
      <c r="Q4" s="34" t="s">
        <v>32</v>
      </c>
      <c r="R4" s="7" t="s">
        <v>33</v>
      </c>
    </row>
    <row r="5" spans="1:18" ht="15.75" thickBot="1">
      <c r="A5" s="35"/>
      <c r="B5" s="36" t="s">
        <v>7</v>
      </c>
      <c r="C5" s="37" t="s">
        <v>8</v>
      </c>
      <c r="D5" s="37" t="s">
        <v>9</v>
      </c>
      <c r="E5" s="37" t="s">
        <v>10</v>
      </c>
      <c r="F5" s="37" t="s">
        <v>11</v>
      </c>
      <c r="G5" s="36" t="s">
        <v>12</v>
      </c>
      <c r="H5" s="37" t="s">
        <v>13</v>
      </c>
      <c r="I5" s="37" t="s">
        <v>14</v>
      </c>
      <c r="J5" s="37" t="s">
        <v>15</v>
      </c>
      <c r="K5" s="37" t="s">
        <v>16</v>
      </c>
      <c r="L5" s="37" t="s">
        <v>17</v>
      </c>
      <c r="M5" s="37" t="s">
        <v>18</v>
      </c>
      <c r="N5" s="37" t="s">
        <v>34</v>
      </c>
      <c r="O5" s="37" t="s">
        <v>35</v>
      </c>
      <c r="P5" s="38" t="s">
        <v>36</v>
      </c>
      <c r="Q5" s="38" t="s">
        <v>97</v>
      </c>
      <c r="R5" s="38" t="s">
        <v>108</v>
      </c>
    </row>
    <row r="6" spans="1:18" s="53" customFormat="1" ht="19.5" customHeight="1">
      <c r="A6" s="28" t="s">
        <v>120</v>
      </c>
      <c r="B6" s="21" t="s">
        <v>60</v>
      </c>
      <c r="C6" s="58" t="s">
        <v>61</v>
      </c>
      <c r="D6" s="58" t="s">
        <v>105</v>
      </c>
      <c r="E6" s="66">
        <v>15272338</v>
      </c>
      <c r="F6" s="67">
        <v>2966185</v>
      </c>
      <c r="G6" s="67">
        <v>8831000</v>
      </c>
      <c r="H6" s="67"/>
      <c r="I6" s="67"/>
      <c r="J6" s="67">
        <v>191925</v>
      </c>
      <c r="K6" s="88"/>
      <c r="L6" s="88"/>
      <c r="M6" s="88"/>
      <c r="N6" s="88"/>
      <c r="O6" s="88"/>
      <c r="P6" s="88">
        <v>23202904</v>
      </c>
      <c r="Q6" s="89"/>
      <c r="R6" s="39">
        <f>SUM(E6:Q6)</f>
        <v>50464352</v>
      </c>
    </row>
    <row r="7" spans="1:18" s="53" customFormat="1" ht="19.5" customHeight="1">
      <c r="A7" s="28" t="s">
        <v>121</v>
      </c>
      <c r="B7" s="21"/>
      <c r="C7" s="58"/>
      <c r="D7" s="14" t="s">
        <v>106</v>
      </c>
      <c r="E7" s="66">
        <v>15728138</v>
      </c>
      <c r="F7" s="67">
        <v>3055201</v>
      </c>
      <c r="G7" s="67">
        <v>9397000</v>
      </c>
      <c r="H7" s="67"/>
      <c r="I7" s="67"/>
      <c r="J7" s="67">
        <v>157500</v>
      </c>
      <c r="K7" s="88"/>
      <c r="L7" s="88"/>
      <c r="M7" s="88"/>
      <c r="N7" s="88"/>
      <c r="O7" s="88"/>
      <c r="P7" s="88">
        <v>12917257</v>
      </c>
      <c r="Q7" s="90"/>
      <c r="R7" s="39">
        <f aca="true" t="shared" si="0" ref="R7:R65">SUM(E7:Q7)</f>
        <v>41255096</v>
      </c>
    </row>
    <row r="8" spans="1:18" ht="23.25" customHeight="1">
      <c r="A8" s="28" t="s">
        <v>122</v>
      </c>
      <c r="B8" s="21" t="s">
        <v>67</v>
      </c>
      <c r="C8" s="61" t="s">
        <v>96</v>
      </c>
      <c r="D8" s="14" t="s">
        <v>105</v>
      </c>
      <c r="E8" s="72"/>
      <c r="F8" s="73"/>
      <c r="G8" s="69"/>
      <c r="H8" s="69"/>
      <c r="I8" s="73"/>
      <c r="J8" s="73"/>
      <c r="K8" s="73"/>
      <c r="L8" s="73"/>
      <c r="M8" s="73"/>
      <c r="N8" s="69"/>
      <c r="O8" s="69"/>
      <c r="P8" s="73"/>
      <c r="Q8" s="74"/>
      <c r="R8" s="39">
        <f t="shared" si="0"/>
        <v>0</v>
      </c>
    </row>
    <row r="9" spans="1:18" ht="23.25" customHeight="1">
      <c r="A9" s="28" t="s">
        <v>123</v>
      </c>
      <c r="B9" s="54"/>
      <c r="C9" s="63"/>
      <c r="D9" s="14" t="s">
        <v>106</v>
      </c>
      <c r="E9" s="72"/>
      <c r="F9" s="73"/>
      <c r="G9" s="69"/>
      <c r="H9" s="69"/>
      <c r="I9" s="73"/>
      <c r="J9" s="73"/>
      <c r="K9" s="73"/>
      <c r="L9" s="73"/>
      <c r="M9" s="73"/>
      <c r="N9" s="69"/>
      <c r="O9" s="69"/>
      <c r="P9" s="75"/>
      <c r="Q9" s="76"/>
      <c r="R9" s="39">
        <f t="shared" si="0"/>
        <v>0</v>
      </c>
    </row>
    <row r="10" spans="1:18" ht="19.5" customHeight="1">
      <c r="A10" s="28" t="s">
        <v>124</v>
      </c>
      <c r="B10" s="54" t="s">
        <v>87</v>
      </c>
      <c r="C10" s="57" t="s">
        <v>3</v>
      </c>
      <c r="D10" s="14" t="s">
        <v>105</v>
      </c>
      <c r="E10" s="77">
        <v>666000</v>
      </c>
      <c r="F10" s="75">
        <v>129870</v>
      </c>
      <c r="G10" s="70">
        <v>3225800</v>
      </c>
      <c r="H10" s="70"/>
      <c r="I10" s="75"/>
      <c r="J10" s="75"/>
      <c r="K10" s="75">
        <v>3500000</v>
      </c>
      <c r="L10" s="75"/>
      <c r="M10" s="75"/>
      <c r="N10" s="75"/>
      <c r="O10" s="75"/>
      <c r="P10" s="78"/>
      <c r="Q10" s="79"/>
      <c r="R10" s="39">
        <f t="shared" si="0"/>
        <v>7521670</v>
      </c>
    </row>
    <row r="11" spans="1:18" ht="19.5" customHeight="1">
      <c r="A11" s="28" t="s">
        <v>125</v>
      </c>
      <c r="B11" s="54"/>
      <c r="C11" s="57"/>
      <c r="D11" s="14" t="s">
        <v>106</v>
      </c>
      <c r="E11" s="77">
        <v>666000</v>
      </c>
      <c r="F11" s="75">
        <v>129870</v>
      </c>
      <c r="G11" s="70">
        <v>3225800</v>
      </c>
      <c r="H11" s="70"/>
      <c r="I11" s="75"/>
      <c r="J11" s="75"/>
      <c r="K11" s="75">
        <v>3500000</v>
      </c>
      <c r="L11" s="75"/>
      <c r="M11" s="75"/>
      <c r="N11" s="75"/>
      <c r="O11" s="80"/>
      <c r="P11" s="78"/>
      <c r="Q11" s="79"/>
      <c r="R11" s="39">
        <f t="shared" si="0"/>
        <v>7521670</v>
      </c>
    </row>
    <row r="12" spans="1:18" ht="27.75" customHeight="1">
      <c r="A12" s="28" t="s">
        <v>126</v>
      </c>
      <c r="B12" s="13" t="s">
        <v>57</v>
      </c>
      <c r="C12" s="14" t="s">
        <v>84</v>
      </c>
      <c r="D12" s="14" t="s">
        <v>105</v>
      </c>
      <c r="E12" s="77"/>
      <c r="F12" s="75"/>
      <c r="G12" s="70">
        <v>3695700</v>
      </c>
      <c r="H12" s="70"/>
      <c r="I12" s="75"/>
      <c r="J12" s="75">
        <v>190500</v>
      </c>
      <c r="K12" s="75">
        <v>68214202</v>
      </c>
      <c r="L12" s="75"/>
      <c r="M12" s="75"/>
      <c r="N12" s="75"/>
      <c r="O12" s="80"/>
      <c r="P12" s="78"/>
      <c r="Q12" s="79"/>
      <c r="R12" s="39">
        <f t="shared" si="0"/>
        <v>72100402</v>
      </c>
    </row>
    <row r="13" spans="1:18" ht="27.75" customHeight="1">
      <c r="A13" s="28" t="s">
        <v>127</v>
      </c>
      <c r="B13" s="13"/>
      <c r="C13" s="14"/>
      <c r="D13" s="14" t="s">
        <v>106</v>
      </c>
      <c r="E13" s="77"/>
      <c r="F13" s="75"/>
      <c r="G13" s="70">
        <v>3695700</v>
      </c>
      <c r="H13" s="70"/>
      <c r="I13" s="75"/>
      <c r="J13" s="75">
        <v>190500</v>
      </c>
      <c r="K13" s="75">
        <v>63358063</v>
      </c>
      <c r="L13" s="75"/>
      <c r="M13" s="75"/>
      <c r="N13" s="75"/>
      <c r="O13" s="80"/>
      <c r="P13" s="78"/>
      <c r="Q13" s="79"/>
      <c r="R13" s="39">
        <f t="shared" si="0"/>
        <v>67244263</v>
      </c>
    </row>
    <row r="14" spans="1:18" ht="19.5" customHeight="1">
      <c r="A14" s="28" t="s">
        <v>128</v>
      </c>
      <c r="B14" s="13" t="s">
        <v>65</v>
      </c>
      <c r="C14" s="14" t="s">
        <v>66</v>
      </c>
      <c r="D14" s="14" t="s">
        <v>105</v>
      </c>
      <c r="E14" s="77"/>
      <c r="F14" s="75"/>
      <c r="G14" s="70"/>
      <c r="H14" s="70"/>
      <c r="I14" s="75"/>
      <c r="J14" s="75"/>
      <c r="K14" s="75"/>
      <c r="L14" s="75"/>
      <c r="M14" s="75"/>
      <c r="N14" s="75"/>
      <c r="O14" s="80"/>
      <c r="P14" s="78"/>
      <c r="Q14" s="79">
        <v>3876806</v>
      </c>
      <c r="R14" s="39">
        <f t="shared" si="0"/>
        <v>3876806</v>
      </c>
    </row>
    <row r="15" spans="1:18" ht="19.5" customHeight="1">
      <c r="A15" s="28" t="s">
        <v>129</v>
      </c>
      <c r="B15" s="13"/>
      <c r="C15" s="14"/>
      <c r="D15" s="14" t="s">
        <v>106</v>
      </c>
      <c r="E15" s="77"/>
      <c r="F15" s="75"/>
      <c r="G15" s="70"/>
      <c r="H15" s="70"/>
      <c r="I15" s="75">
        <v>426835</v>
      </c>
      <c r="J15" s="75"/>
      <c r="K15" s="75"/>
      <c r="L15" s="75"/>
      <c r="M15" s="75"/>
      <c r="N15" s="75"/>
      <c r="O15" s="80"/>
      <c r="P15" s="78"/>
      <c r="Q15" s="79">
        <v>3876806</v>
      </c>
      <c r="R15" s="39">
        <f t="shared" si="0"/>
        <v>4303641</v>
      </c>
    </row>
    <row r="16" spans="1:18" ht="19.5" customHeight="1">
      <c r="A16" s="28" t="s">
        <v>130</v>
      </c>
      <c r="B16" s="13" t="s">
        <v>68</v>
      </c>
      <c r="C16" s="14" t="s">
        <v>69</v>
      </c>
      <c r="D16" s="57" t="s">
        <v>105</v>
      </c>
      <c r="E16" s="77"/>
      <c r="F16" s="75"/>
      <c r="G16" s="70"/>
      <c r="H16" s="70"/>
      <c r="I16" s="75">
        <v>93191439</v>
      </c>
      <c r="J16" s="75"/>
      <c r="K16" s="75"/>
      <c r="L16" s="75"/>
      <c r="M16" s="75"/>
      <c r="N16" s="75"/>
      <c r="O16" s="75"/>
      <c r="P16" s="78"/>
      <c r="Q16" s="79"/>
      <c r="R16" s="39">
        <f t="shared" si="0"/>
        <v>93191439</v>
      </c>
    </row>
    <row r="17" spans="1:18" ht="19.5" customHeight="1">
      <c r="A17" s="28" t="s">
        <v>131</v>
      </c>
      <c r="B17" s="13"/>
      <c r="C17" s="65"/>
      <c r="D17" s="14" t="s">
        <v>106</v>
      </c>
      <c r="E17" s="77"/>
      <c r="F17" s="75"/>
      <c r="G17" s="70"/>
      <c r="H17" s="70"/>
      <c r="I17" s="75">
        <v>97153289</v>
      </c>
      <c r="J17" s="75"/>
      <c r="K17" s="75"/>
      <c r="L17" s="75"/>
      <c r="M17" s="75"/>
      <c r="N17" s="75"/>
      <c r="O17" s="75"/>
      <c r="P17" s="75"/>
      <c r="Q17" s="79"/>
      <c r="R17" s="39">
        <f t="shared" si="0"/>
        <v>97153289</v>
      </c>
    </row>
    <row r="18" spans="1:18" ht="19.5" customHeight="1">
      <c r="A18" s="28" t="s">
        <v>132</v>
      </c>
      <c r="B18" s="13" t="s">
        <v>78</v>
      </c>
      <c r="C18" s="65" t="s">
        <v>79</v>
      </c>
      <c r="D18" s="14" t="s">
        <v>105</v>
      </c>
      <c r="E18" s="77">
        <v>3436140</v>
      </c>
      <c r="F18" s="75">
        <v>343038</v>
      </c>
      <c r="G18" s="70"/>
      <c r="H18" s="70"/>
      <c r="I18" s="75"/>
      <c r="J18" s="75"/>
      <c r="K18" s="75"/>
      <c r="L18" s="75"/>
      <c r="M18" s="75"/>
      <c r="N18" s="75"/>
      <c r="O18" s="75"/>
      <c r="P18" s="75"/>
      <c r="Q18" s="79"/>
      <c r="R18" s="39">
        <f t="shared" si="0"/>
        <v>3779178</v>
      </c>
    </row>
    <row r="19" spans="1:18" ht="19.5" customHeight="1">
      <c r="A19" s="28" t="s">
        <v>133</v>
      </c>
      <c r="B19" s="13"/>
      <c r="C19" s="65"/>
      <c r="D19" s="14" t="s">
        <v>106</v>
      </c>
      <c r="E19" s="77">
        <v>6569040</v>
      </c>
      <c r="F19" s="75">
        <v>649513</v>
      </c>
      <c r="G19" s="70">
        <v>977998</v>
      </c>
      <c r="H19" s="70"/>
      <c r="I19" s="75"/>
      <c r="J19" s="75"/>
      <c r="K19" s="75"/>
      <c r="L19" s="75"/>
      <c r="M19" s="75"/>
      <c r="N19" s="75"/>
      <c r="O19" s="75"/>
      <c r="P19" s="75"/>
      <c r="Q19" s="79"/>
      <c r="R19" s="39">
        <f t="shared" si="0"/>
        <v>8196551</v>
      </c>
    </row>
    <row r="20" spans="1:18" ht="19.5" customHeight="1">
      <c r="A20" s="28" t="s">
        <v>134</v>
      </c>
      <c r="B20" s="13" t="s">
        <v>53</v>
      </c>
      <c r="C20" s="65" t="s">
        <v>54</v>
      </c>
      <c r="D20" s="14" t="s">
        <v>105</v>
      </c>
      <c r="E20" s="72"/>
      <c r="F20" s="73"/>
      <c r="G20" s="69">
        <v>4297680</v>
      </c>
      <c r="H20" s="69"/>
      <c r="I20" s="73"/>
      <c r="J20" s="73"/>
      <c r="K20" s="73">
        <v>68069490</v>
      </c>
      <c r="L20" s="73"/>
      <c r="M20" s="73"/>
      <c r="N20" s="73"/>
      <c r="O20" s="73"/>
      <c r="P20" s="81"/>
      <c r="Q20" s="79"/>
      <c r="R20" s="39">
        <f t="shared" si="0"/>
        <v>72367170</v>
      </c>
    </row>
    <row r="21" spans="1:18" ht="19.5" customHeight="1">
      <c r="A21" s="28" t="s">
        <v>135</v>
      </c>
      <c r="B21" s="13"/>
      <c r="C21" s="65"/>
      <c r="D21" s="14" t="s">
        <v>106</v>
      </c>
      <c r="E21" s="77"/>
      <c r="F21" s="75"/>
      <c r="G21" s="70">
        <v>7621680</v>
      </c>
      <c r="H21" s="70"/>
      <c r="I21" s="75"/>
      <c r="J21" s="75">
        <v>2908300</v>
      </c>
      <c r="K21" s="75">
        <v>108329432</v>
      </c>
      <c r="L21" s="75"/>
      <c r="M21" s="75"/>
      <c r="N21" s="75"/>
      <c r="O21" s="75"/>
      <c r="P21" s="75"/>
      <c r="Q21" s="74"/>
      <c r="R21" s="39">
        <f t="shared" si="0"/>
        <v>118859412</v>
      </c>
    </row>
    <row r="22" spans="1:18" ht="19.5" customHeight="1">
      <c r="A22" s="28" t="s">
        <v>136</v>
      </c>
      <c r="B22" s="13" t="s">
        <v>62</v>
      </c>
      <c r="C22" s="65" t="s">
        <v>1</v>
      </c>
      <c r="D22" s="14" t="s">
        <v>105</v>
      </c>
      <c r="E22" s="77"/>
      <c r="F22" s="75"/>
      <c r="G22" s="70">
        <v>3712000</v>
      </c>
      <c r="H22" s="70"/>
      <c r="I22" s="75"/>
      <c r="J22" s="75"/>
      <c r="K22" s="75"/>
      <c r="L22" s="75"/>
      <c r="M22" s="75"/>
      <c r="N22" s="75"/>
      <c r="O22" s="75"/>
      <c r="P22" s="75"/>
      <c r="Q22" s="74"/>
      <c r="R22" s="39">
        <f t="shared" si="0"/>
        <v>3712000</v>
      </c>
    </row>
    <row r="23" spans="1:18" ht="19.5" customHeight="1">
      <c r="A23" s="28" t="s">
        <v>137</v>
      </c>
      <c r="B23" s="13"/>
      <c r="C23" s="14"/>
      <c r="D23" s="58" t="s">
        <v>106</v>
      </c>
      <c r="E23" s="82"/>
      <c r="F23" s="83"/>
      <c r="G23" s="71">
        <v>3712000</v>
      </c>
      <c r="H23" s="71"/>
      <c r="I23" s="83"/>
      <c r="J23" s="83"/>
      <c r="K23" s="83"/>
      <c r="L23" s="83"/>
      <c r="M23" s="83"/>
      <c r="N23" s="83"/>
      <c r="O23" s="83"/>
      <c r="P23" s="84"/>
      <c r="Q23" s="74"/>
      <c r="R23" s="39">
        <f t="shared" si="0"/>
        <v>3712000</v>
      </c>
    </row>
    <row r="24" spans="1:18" ht="19.5" customHeight="1">
      <c r="A24" s="28" t="s">
        <v>138</v>
      </c>
      <c r="B24" s="13" t="s">
        <v>58</v>
      </c>
      <c r="C24" s="14" t="s">
        <v>59</v>
      </c>
      <c r="D24" s="14" t="s">
        <v>105</v>
      </c>
      <c r="E24" s="77">
        <v>1729840</v>
      </c>
      <c r="F24" s="75">
        <v>359724</v>
      </c>
      <c r="G24" s="70">
        <v>3117000</v>
      </c>
      <c r="H24" s="70"/>
      <c r="I24" s="75"/>
      <c r="J24" s="75"/>
      <c r="K24" s="75"/>
      <c r="L24" s="75"/>
      <c r="M24" s="75"/>
      <c r="N24" s="75"/>
      <c r="O24" s="75"/>
      <c r="P24" s="78"/>
      <c r="Q24" s="79"/>
      <c r="R24" s="39">
        <f t="shared" si="0"/>
        <v>5206564</v>
      </c>
    </row>
    <row r="25" spans="1:18" ht="19.5" customHeight="1">
      <c r="A25" s="28" t="s">
        <v>139</v>
      </c>
      <c r="B25" s="13"/>
      <c r="C25" s="14"/>
      <c r="D25" s="14" t="s">
        <v>106</v>
      </c>
      <c r="E25" s="77">
        <v>1830540</v>
      </c>
      <c r="F25" s="75">
        <v>379605</v>
      </c>
      <c r="G25" s="70">
        <v>3117000</v>
      </c>
      <c r="H25" s="70"/>
      <c r="I25" s="75"/>
      <c r="J25" s="75"/>
      <c r="K25" s="75"/>
      <c r="L25" s="75"/>
      <c r="M25" s="75"/>
      <c r="N25" s="75"/>
      <c r="O25" s="75"/>
      <c r="P25" s="78"/>
      <c r="Q25" s="79"/>
      <c r="R25" s="39">
        <f t="shared" si="0"/>
        <v>5327145</v>
      </c>
    </row>
    <row r="26" spans="1:18" ht="19.5" customHeight="1">
      <c r="A26" s="28" t="s">
        <v>140</v>
      </c>
      <c r="B26" s="13" t="s">
        <v>63</v>
      </c>
      <c r="C26" s="14" t="s">
        <v>64</v>
      </c>
      <c r="D26" s="14" t="s">
        <v>105</v>
      </c>
      <c r="E26" s="77">
        <v>1433260</v>
      </c>
      <c r="F26" s="75">
        <v>365892</v>
      </c>
      <c r="G26" s="70">
        <v>8837900</v>
      </c>
      <c r="H26" s="70"/>
      <c r="I26" s="75"/>
      <c r="J26" s="75">
        <v>2540000</v>
      </c>
      <c r="K26" s="75"/>
      <c r="L26" s="75"/>
      <c r="M26" s="75"/>
      <c r="N26" s="75"/>
      <c r="O26" s="75"/>
      <c r="P26" s="78"/>
      <c r="Q26" s="79"/>
      <c r="R26" s="39">
        <f t="shared" si="0"/>
        <v>13177052</v>
      </c>
    </row>
    <row r="27" spans="1:18" ht="19.5" customHeight="1">
      <c r="A27" s="28" t="s">
        <v>141</v>
      </c>
      <c r="B27" s="13"/>
      <c r="C27" s="14"/>
      <c r="D27" s="14" t="s">
        <v>106</v>
      </c>
      <c r="E27" s="77">
        <v>3483556</v>
      </c>
      <c r="F27" s="75">
        <v>765700</v>
      </c>
      <c r="G27" s="70">
        <v>8700379</v>
      </c>
      <c r="H27" s="70"/>
      <c r="I27" s="75">
        <v>1500000</v>
      </c>
      <c r="J27" s="75">
        <v>2922946</v>
      </c>
      <c r="K27" s="75"/>
      <c r="L27" s="75"/>
      <c r="M27" s="75"/>
      <c r="N27" s="75"/>
      <c r="O27" s="75">
        <v>1698263</v>
      </c>
      <c r="P27" s="78"/>
      <c r="Q27" s="79"/>
      <c r="R27" s="39">
        <f t="shared" si="0"/>
        <v>19070844</v>
      </c>
    </row>
    <row r="28" spans="1:18" ht="19.5" customHeight="1">
      <c r="A28" s="28" t="s">
        <v>142</v>
      </c>
      <c r="B28" s="13" t="s">
        <v>102</v>
      </c>
      <c r="C28" s="14" t="s">
        <v>103</v>
      </c>
      <c r="D28" s="14" t="s">
        <v>105</v>
      </c>
      <c r="E28" s="77"/>
      <c r="F28" s="75"/>
      <c r="G28" s="70"/>
      <c r="H28" s="70"/>
      <c r="I28" s="75"/>
      <c r="J28" s="75">
        <v>7144248</v>
      </c>
      <c r="K28" s="75">
        <v>28615752</v>
      </c>
      <c r="L28" s="75"/>
      <c r="M28" s="75"/>
      <c r="N28" s="75"/>
      <c r="O28" s="75"/>
      <c r="P28" s="78"/>
      <c r="Q28" s="79"/>
      <c r="R28" s="39">
        <f t="shared" si="0"/>
        <v>35760000</v>
      </c>
    </row>
    <row r="29" spans="1:18" ht="19.5" customHeight="1">
      <c r="A29" s="28" t="s">
        <v>143</v>
      </c>
      <c r="B29" s="13"/>
      <c r="C29" s="14"/>
      <c r="D29" s="14" t="s">
        <v>106</v>
      </c>
      <c r="E29" s="77"/>
      <c r="F29" s="75"/>
      <c r="G29" s="70"/>
      <c r="H29" s="70"/>
      <c r="I29" s="75">
        <v>289492</v>
      </c>
      <c r="J29" s="75">
        <v>7144248</v>
      </c>
      <c r="K29" s="75">
        <v>31174319</v>
      </c>
      <c r="L29" s="75"/>
      <c r="M29" s="75"/>
      <c r="N29" s="75"/>
      <c r="O29" s="75"/>
      <c r="P29" s="78"/>
      <c r="Q29" s="79"/>
      <c r="R29" s="39">
        <f t="shared" si="0"/>
        <v>38608059</v>
      </c>
    </row>
    <row r="30" spans="1:18" ht="19.5" customHeight="1">
      <c r="A30" s="28" t="s">
        <v>144</v>
      </c>
      <c r="B30" s="13" t="s">
        <v>85</v>
      </c>
      <c r="C30" s="14" t="s">
        <v>86</v>
      </c>
      <c r="D30" s="14" t="s">
        <v>105</v>
      </c>
      <c r="E30" s="77"/>
      <c r="F30" s="75"/>
      <c r="G30" s="70">
        <v>255000</v>
      </c>
      <c r="H30" s="70"/>
      <c r="I30" s="75">
        <v>600000</v>
      </c>
      <c r="J30" s="75"/>
      <c r="K30" s="75"/>
      <c r="L30" s="75"/>
      <c r="M30" s="75"/>
      <c r="N30" s="75"/>
      <c r="O30" s="75"/>
      <c r="P30" s="78"/>
      <c r="Q30" s="79"/>
      <c r="R30" s="39">
        <f t="shared" si="0"/>
        <v>855000</v>
      </c>
    </row>
    <row r="31" spans="1:18" ht="19.5" customHeight="1">
      <c r="A31" s="28" t="s">
        <v>145</v>
      </c>
      <c r="B31" s="13"/>
      <c r="C31" s="14"/>
      <c r="D31" s="14" t="s">
        <v>106</v>
      </c>
      <c r="E31" s="77"/>
      <c r="F31" s="75"/>
      <c r="G31" s="70">
        <v>255000</v>
      </c>
      <c r="H31" s="70"/>
      <c r="I31" s="75">
        <v>600000</v>
      </c>
      <c r="J31" s="75"/>
      <c r="K31" s="75"/>
      <c r="L31" s="75"/>
      <c r="M31" s="75"/>
      <c r="N31" s="75"/>
      <c r="O31" s="75"/>
      <c r="P31" s="78"/>
      <c r="Q31" s="79"/>
      <c r="R31" s="39">
        <f t="shared" si="0"/>
        <v>855000</v>
      </c>
    </row>
    <row r="32" spans="1:18" ht="19.5" customHeight="1">
      <c r="A32" s="28" t="s">
        <v>146</v>
      </c>
      <c r="B32" s="13" t="s">
        <v>70</v>
      </c>
      <c r="C32" s="14" t="s">
        <v>71</v>
      </c>
      <c r="D32" s="14" t="s">
        <v>105</v>
      </c>
      <c r="E32" s="77">
        <v>2967948</v>
      </c>
      <c r="F32" s="75">
        <v>748179</v>
      </c>
      <c r="G32" s="70">
        <v>1759473</v>
      </c>
      <c r="H32" s="75"/>
      <c r="I32" s="75"/>
      <c r="J32" s="75"/>
      <c r="K32" s="75"/>
      <c r="L32" s="75"/>
      <c r="M32" s="75"/>
      <c r="N32" s="75"/>
      <c r="O32" s="75"/>
      <c r="P32" s="78"/>
      <c r="Q32" s="79"/>
      <c r="R32" s="39">
        <f t="shared" si="0"/>
        <v>5475600</v>
      </c>
    </row>
    <row r="33" spans="1:18" ht="19.5" customHeight="1">
      <c r="A33" s="28" t="s">
        <v>147</v>
      </c>
      <c r="B33" s="13"/>
      <c r="C33" s="14"/>
      <c r="D33" s="14" t="s">
        <v>106</v>
      </c>
      <c r="E33" s="77">
        <v>2760948</v>
      </c>
      <c r="F33" s="75">
        <v>490179</v>
      </c>
      <c r="G33" s="70">
        <v>1717288</v>
      </c>
      <c r="H33" s="75"/>
      <c r="I33" s="75"/>
      <c r="J33" s="75">
        <v>382131</v>
      </c>
      <c r="K33" s="75"/>
      <c r="L33" s="75"/>
      <c r="M33" s="75"/>
      <c r="N33" s="75"/>
      <c r="O33" s="75"/>
      <c r="P33" s="78"/>
      <c r="Q33" s="79"/>
      <c r="R33" s="39">
        <f t="shared" si="0"/>
        <v>5350546</v>
      </c>
    </row>
    <row r="34" spans="1:18" ht="19.5" customHeight="1">
      <c r="A34" s="28" t="s">
        <v>148</v>
      </c>
      <c r="B34" s="13" t="s">
        <v>72</v>
      </c>
      <c r="C34" s="14" t="s">
        <v>73</v>
      </c>
      <c r="D34" s="14" t="s">
        <v>105</v>
      </c>
      <c r="E34" s="77">
        <v>30000</v>
      </c>
      <c r="F34" s="75">
        <v>5850</v>
      </c>
      <c r="G34" s="70">
        <v>59000</v>
      </c>
      <c r="H34" s="75"/>
      <c r="I34" s="75">
        <v>45000</v>
      </c>
      <c r="J34" s="75"/>
      <c r="K34" s="75"/>
      <c r="L34" s="75"/>
      <c r="M34" s="75"/>
      <c r="N34" s="75"/>
      <c r="O34" s="75"/>
      <c r="P34" s="78"/>
      <c r="Q34" s="79"/>
      <c r="R34" s="39">
        <f t="shared" si="0"/>
        <v>139850</v>
      </c>
    </row>
    <row r="35" spans="1:18" ht="19.5" customHeight="1">
      <c r="A35" s="28" t="s">
        <v>149</v>
      </c>
      <c r="B35" s="13"/>
      <c r="C35" s="14"/>
      <c r="D35" s="14" t="s">
        <v>106</v>
      </c>
      <c r="E35" s="77">
        <v>30000</v>
      </c>
      <c r="F35" s="75">
        <v>5850</v>
      </c>
      <c r="G35" s="70">
        <v>59000</v>
      </c>
      <c r="H35" s="75"/>
      <c r="I35" s="75">
        <v>45000</v>
      </c>
      <c r="J35" s="75"/>
      <c r="K35" s="75"/>
      <c r="L35" s="75"/>
      <c r="M35" s="75"/>
      <c r="N35" s="75"/>
      <c r="O35" s="75"/>
      <c r="P35" s="78"/>
      <c r="Q35" s="79"/>
      <c r="R35" s="39">
        <f t="shared" si="0"/>
        <v>139850</v>
      </c>
    </row>
    <row r="36" spans="1:18" ht="19.5" customHeight="1">
      <c r="A36" s="28" t="s">
        <v>150</v>
      </c>
      <c r="B36" s="13" t="s">
        <v>55</v>
      </c>
      <c r="C36" s="14" t="s">
        <v>95</v>
      </c>
      <c r="D36" s="14" t="s">
        <v>105</v>
      </c>
      <c r="E36" s="77"/>
      <c r="F36" s="75"/>
      <c r="G36" s="70">
        <v>1175000</v>
      </c>
      <c r="H36" s="75"/>
      <c r="I36" s="75"/>
      <c r="J36" s="75"/>
      <c r="K36" s="75">
        <v>2667000</v>
      </c>
      <c r="L36" s="75"/>
      <c r="M36" s="75"/>
      <c r="N36" s="75"/>
      <c r="O36" s="75"/>
      <c r="P36" s="78"/>
      <c r="Q36" s="79"/>
      <c r="R36" s="39">
        <f t="shared" si="0"/>
        <v>3842000</v>
      </c>
    </row>
    <row r="37" spans="1:18" ht="19.5" customHeight="1">
      <c r="A37" s="28" t="s">
        <v>151</v>
      </c>
      <c r="B37" s="13"/>
      <c r="C37" s="57"/>
      <c r="D37" s="14" t="s">
        <v>106</v>
      </c>
      <c r="E37" s="77"/>
      <c r="F37" s="75"/>
      <c r="G37" s="70">
        <v>1175000</v>
      </c>
      <c r="H37" s="75"/>
      <c r="I37" s="75"/>
      <c r="J37" s="75"/>
      <c r="K37" s="75">
        <v>0</v>
      </c>
      <c r="L37" s="75"/>
      <c r="M37" s="75"/>
      <c r="N37" s="75"/>
      <c r="O37" s="75"/>
      <c r="P37" s="78"/>
      <c r="Q37" s="79"/>
      <c r="R37" s="39">
        <f t="shared" si="0"/>
        <v>1175000</v>
      </c>
    </row>
    <row r="38" spans="1:18" ht="19.5" customHeight="1">
      <c r="A38" s="139"/>
      <c r="B38" s="135"/>
      <c r="C38" s="136"/>
      <c r="D38" s="136"/>
      <c r="E38" s="143"/>
      <c r="F38" s="143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2"/>
    </row>
    <row r="39" spans="1:18" ht="19.5" customHeight="1">
      <c r="A39" s="139"/>
      <c r="B39" s="54"/>
      <c r="C39" s="137"/>
      <c r="D39" s="137"/>
      <c r="E39" s="76"/>
      <c r="F39" s="76"/>
      <c r="G39" s="52" t="s">
        <v>107</v>
      </c>
      <c r="H39" s="52"/>
      <c r="K39" s="52" t="s">
        <v>38</v>
      </c>
      <c r="L39" s="52"/>
      <c r="M39" s="76"/>
      <c r="N39" s="76"/>
      <c r="O39" s="76"/>
      <c r="P39" s="76"/>
      <c r="Q39" s="76"/>
      <c r="R39" s="12"/>
    </row>
    <row r="40" spans="1:18" ht="19.5" customHeight="1">
      <c r="A40" s="139"/>
      <c r="B40" s="54"/>
      <c r="C40" s="137"/>
      <c r="D40" s="137"/>
      <c r="E40" s="76"/>
      <c r="F40" s="76"/>
      <c r="G40" s="172" t="s">
        <v>20</v>
      </c>
      <c r="H40" s="172"/>
      <c r="K40" s="172" t="s">
        <v>22</v>
      </c>
      <c r="L40" s="172"/>
      <c r="M40" s="76"/>
      <c r="N40" s="76"/>
      <c r="O40" s="76"/>
      <c r="P40" s="76"/>
      <c r="Q40" s="76"/>
      <c r="R40" s="12"/>
    </row>
    <row r="41" spans="1:18" ht="19.5" customHeight="1">
      <c r="A41" s="176" t="s">
        <v>174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9.5" customHeight="1">
      <c r="A42" s="1"/>
      <c r="B42" s="31"/>
      <c r="C42" s="177" t="s">
        <v>101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1"/>
      <c r="Q42" s="11"/>
      <c r="R42" s="12" t="s">
        <v>112</v>
      </c>
    </row>
    <row r="43" spans="1:18" ht="19.5" customHeight="1" thickBot="1">
      <c r="A43" s="1"/>
      <c r="B43" s="175" t="s">
        <v>23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R43" s="32" t="s">
        <v>100</v>
      </c>
    </row>
    <row r="44" spans="1:18" ht="108">
      <c r="A44" s="33"/>
      <c r="B44" s="30" t="s">
        <v>40</v>
      </c>
      <c r="C44" s="3" t="s">
        <v>41</v>
      </c>
      <c r="D44" s="64" t="s">
        <v>104</v>
      </c>
      <c r="E44" s="4" t="s">
        <v>24</v>
      </c>
      <c r="F44" s="4" t="s">
        <v>25</v>
      </c>
      <c r="G44" s="5" t="s">
        <v>26</v>
      </c>
      <c r="H44" s="5" t="s">
        <v>49</v>
      </c>
      <c r="I44" s="4" t="s">
        <v>50</v>
      </c>
      <c r="J44" s="4" t="s">
        <v>51</v>
      </c>
      <c r="K44" s="4" t="s">
        <v>52</v>
      </c>
      <c r="L44" s="4" t="s">
        <v>27</v>
      </c>
      <c r="M44" s="4" t="s">
        <v>28</v>
      </c>
      <c r="N44" s="6" t="s">
        <v>29</v>
      </c>
      <c r="O44" s="4" t="s">
        <v>30</v>
      </c>
      <c r="P44" s="4" t="s">
        <v>31</v>
      </c>
      <c r="Q44" s="34" t="s">
        <v>32</v>
      </c>
      <c r="R44" s="7" t="s">
        <v>33</v>
      </c>
    </row>
    <row r="45" spans="1:18" ht="15" customHeight="1" thickBot="1">
      <c r="A45" s="35"/>
      <c r="B45" s="36" t="s">
        <v>7</v>
      </c>
      <c r="C45" s="37" t="s">
        <v>8</v>
      </c>
      <c r="D45" s="37" t="s">
        <v>9</v>
      </c>
      <c r="E45" s="37" t="s">
        <v>10</v>
      </c>
      <c r="F45" s="37" t="s">
        <v>11</v>
      </c>
      <c r="G45" s="36" t="s">
        <v>12</v>
      </c>
      <c r="H45" s="37" t="s">
        <v>13</v>
      </c>
      <c r="I45" s="37" t="s">
        <v>14</v>
      </c>
      <c r="J45" s="37" t="s">
        <v>15</v>
      </c>
      <c r="K45" s="37" t="s">
        <v>16</v>
      </c>
      <c r="L45" s="37" t="s">
        <v>17</v>
      </c>
      <c r="M45" s="37" t="s">
        <v>18</v>
      </c>
      <c r="N45" s="37" t="s">
        <v>34</v>
      </c>
      <c r="O45" s="37" t="s">
        <v>35</v>
      </c>
      <c r="P45" s="38" t="s">
        <v>36</v>
      </c>
      <c r="Q45" s="38" t="s">
        <v>97</v>
      </c>
      <c r="R45" s="38" t="s">
        <v>108</v>
      </c>
    </row>
    <row r="46" spans="1:18" ht="19.5" customHeight="1">
      <c r="A46" s="28" t="s">
        <v>152</v>
      </c>
      <c r="B46" s="59" t="s">
        <v>80</v>
      </c>
      <c r="C46" s="57" t="s">
        <v>81</v>
      </c>
      <c r="D46" s="14" t="s">
        <v>105</v>
      </c>
      <c r="E46" s="77"/>
      <c r="F46" s="75"/>
      <c r="G46" s="70">
        <v>480000</v>
      </c>
      <c r="H46" s="75"/>
      <c r="I46" s="75"/>
      <c r="J46" s="75"/>
      <c r="K46" s="75"/>
      <c r="L46" s="75"/>
      <c r="M46" s="75"/>
      <c r="N46" s="75"/>
      <c r="O46" s="75"/>
      <c r="P46" s="78"/>
      <c r="Q46" s="79"/>
      <c r="R46" s="39">
        <f t="shared" si="0"/>
        <v>480000</v>
      </c>
    </row>
    <row r="47" spans="1:18" ht="19.5" customHeight="1">
      <c r="A47" s="28" t="s">
        <v>153</v>
      </c>
      <c r="B47" s="59"/>
      <c r="C47" s="57"/>
      <c r="D47" s="14" t="s">
        <v>106</v>
      </c>
      <c r="E47" s="77"/>
      <c r="F47" s="75"/>
      <c r="G47" s="70">
        <v>480000</v>
      </c>
      <c r="H47" s="75"/>
      <c r="I47" s="75"/>
      <c r="J47" s="75"/>
      <c r="K47" s="75"/>
      <c r="L47" s="75"/>
      <c r="M47" s="75"/>
      <c r="N47" s="75"/>
      <c r="O47" s="75"/>
      <c r="P47" s="78"/>
      <c r="Q47" s="79"/>
      <c r="R47" s="39">
        <f t="shared" si="0"/>
        <v>480000</v>
      </c>
    </row>
    <row r="48" spans="1:18" ht="28.5" customHeight="1">
      <c r="A48" s="28" t="s">
        <v>154</v>
      </c>
      <c r="B48" s="59" t="s">
        <v>82</v>
      </c>
      <c r="C48" s="14" t="s">
        <v>83</v>
      </c>
      <c r="D48" s="14" t="s">
        <v>105</v>
      </c>
      <c r="E48" s="77">
        <v>2871900</v>
      </c>
      <c r="F48" s="75">
        <v>627720</v>
      </c>
      <c r="G48" s="70">
        <v>5125000</v>
      </c>
      <c r="H48" s="75"/>
      <c r="I48" s="75"/>
      <c r="J48" s="75"/>
      <c r="K48" s="75"/>
      <c r="L48" s="75"/>
      <c r="M48" s="75"/>
      <c r="N48" s="75"/>
      <c r="O48" s="75"/>
      <c r="P48" s="78"/>
      <c r="Q48" s="79"/>
      <c r="R48" s="39">
        <f t="shared" si="0"/>
        <v>8624620</v>
      </c>
    </row>
    <row r="49" spans="1:18" ht="28.5" customHeight="1">
      <c r="A49" s="28" t="s">
        <v>155</v>
      </c>
      <c r="B49" s="59"/>
      <c r="C49" s="14"/>
      <c r="D49" s="14" t="s">
        <v>106</v>
      </c>
      <c r="E49" s="77">
        <v>2871900</v>
      </c>
      <c r="F49" s="75">
        <v>627720</v>
      </c>
      <c r="G49" s="70">
        <v>5833660</v>
      </c>
      <c r="H49" s="75"/>
      <c r="I49" s="75"/>
      <c r="J49" s="75">
        <v>250000</v>
      </c>
      <c r="K49" s="75"/>
      <c r="L49" s="75"/>
      <c r="M49" s="75"/>
      <c r="N49" s="75"/>
      <c r="O49" s="75"/>
      <c r="P49" s="78"/>
      <c r="Q49" s="79"/>
      <c r="R49" s="39">
        <f t="shared" si="0"/>
        <v>9583280</v>
      </c>
    </row>
    <row r="50" spans="1:18" ht="19.5" customHeight="1">
      <c r="A50" s="28" t="s">
        <v>156</v>
      </c>
      <c r="B50" s="59" t="s">
        <v>91</v>
      </c>
      <c r="C50" s="14" t="s">
        <v>94</v>
      </c>
      <c r="D50" s="14" t="s">
        <v>105</v>
      </c>
      <c r="E50" s="77"/>
      <c r="F50" s="75"/>
      <c r="G50" s="70"/>
      <c r="H50" s="75"/>
      <c r="I50" s="75"/>
      <c r="J50" s="75"/>
      <c r="K50" s="75"/>
      <c r="L50" s="75"/>
      <c r="M50" s="75"/>
      <c r="N50" s="75"/>
      <c r="O50" s="75"/>
      <c r="P50" s="78"/>
      <c r="Q50" s="79"/>
      <c r="R50" s="39">
        <f t="shared" si="0"/>
        <v>0</v>
      </c>
    </row>
    <row r="51" spans="1:18" ht="19.5" customHeight="1">
      <c r="A51" s="28" t="s">
        <v>157</v>
      </c>
      <c r="B51" s="55"/>
      <c r="C51" s="56"/>
      <c r="D51" s="14" t="s">
        <v>106</v>
      </c>
      <c r="E51" s="77"/>
      <c r="F51" s="75"/>
      <c r="G51" s="70"/>
      <c r="H51" s="75"/>
      <c r="I51" s="75"/>
      <c r="J51" s="75"/>
      <c r="K51" s="75"/>
      <c r="L51" s="75"/>
      <c r="M51" s="75"/>
      <c r="N51" s="75"/>
      <c r="O51" s="75"/>
      <c r="P51" s="78"/>
      <c r="Q51" s="79"/>
      <c r="R51" s="39">
        <f t="shared" si="0"/>
        <v>0</v>
      </c>
    </row>
    <row r="52" spans="1:18" ht="19.5" customHeight="1">
      <c r="A52" s="28" t="s">
        <v>158</v>
      </c>
      <c r="B52" s="59" t="s">
        <v>89</v>
      </c>
      <c r="C52" s="14" t="s">
        <v>90</v>
      </c>
      <c r="D52" s="14" t="s">
        <v>105</v>
      </c>
      <c r="E52" s="77"/>
      <c r="F52" s="75"/>
      <c r="G52" s="70"/>
      <c r="H52" s="75"/>
      <c r="I52" s="75"/>
      <c r="J52" s="75"/>
      <c r="K52" s="75"/>
      <c r="L52" s="75">
        <v>3000000</v>
      </c>
      <c r="M52" s="75"/>
      <c r="N52" s="75"/>
      <c r="O52" s="75"/>
      <c r="P52" s="78"/>
      <c r="Q52" s="79"/>
      <c r="R52" s="39">
        <f t="shared" si="0"/>
        <v>3000000</v>
      </c>
    </row>
    <row r="53" spans="1:18" ht="19.5" customHeight="1">
      <c r="A53" s="28" t="s">
        <v>159</v>
      </c>
      <c r="B53" s="59"/>
      <c r="C53" s="14"/>
      <c r="D53" s="14" t="s">
        <v>106</v>
      </c>
      <c r="E53" s="77"/>
      <c r="F53" s="75"/>
      <c r="G53" s="70"/>
      <c r="H53" s="75"/>
      <c r="I53" s="75"/>
      <c r="J53" s="75"/>
      <c r="K53" s="75"/>
      <c r="L53" s="75">
        <v>3000000</v>
      </c>
      <c r="M53" s="75"/>
      <c r="N53" s="75"/>
      <c r="O53" s="75"/>
      <c r="P53" s="78"/>
      <c r="Q53" s="79"/>
      <c r="R53" s="39">
        <f t="shared" si="0"/>
        <v>3000000</v>
      </c>
    </row>
    <row r="54" spans="1:18" ht="19.5" customHeight="1">
      <c r="A54" s="28" t="s">
        <v>160</v>
      </c>
      <c r="B54" s="59" t="s">
        <v>76</v>
      </c>
      <c r="C54" s="14" t="s">
        <v>2</v>
      </c>
      <c r="D54" s="14" t="s">
        <v>105</v>
      </c>
      <c r="E54" s="77">
        <v>329100</v>
      </c>
      <c r="F54" s="75">
        <v>64812</v>
      </c>
      <c r="G54" s="70">
        <v>3550052</v>
      </c>
      <c r="H54" s="70"/>
      <c r="I54" s="75"/>
      <c r="J54" s="75"/>
      <c r="K54" s="75"/>
      <c r="L54" s="75"/>
      <c r="M54" s="75"/>
      <c r="N54" s="75"/>
      <c r="O54" s="75"/>
      <c r="P54" s="78"/>
      <c r="Q54" s="79"/>
      <c r="R54" s="39">
        <f t="shared" si="0"/>
        <v>3943964</v>
      </c>
    </row>
    <row r="55" spans="1:18" ht="19.5" customHeight="1">
      <c r="A55" s="28" t="s">
        <v>161</v>
      </c>
      <c r="B55" s="59"/>
      <c r="C55" s="14"/>
      <c r="D55" s="14" t="s">
        <v>106</v>
      </c>
      <c r="E55" s="77">
        <v>329100</v>
      </c>
      <c r="F55" s="75">
        <v>64812</v>
      </c>
      <c r="G55" s="70">
        <v>4312052</v>
      </c>
      <c r="H55" s="70"/>
      <c r="I55" s="75"/>
      <c r="J55" s="75"/>
      <c r="K55" s="75"/>
      <c r="L55" s="75"/>
      <c r="M55" s="75"/>
      <c r="N55" s="75"/>
      <c r="O55" s="75"/>
      <c r="P55" s="78"/>
      <c r="Q55" s="79"/>
      <c r="R55" s="39">
        <f t="shared" si="0"/>
        <v>4705964</v>
      </c>
    </row>
    <row r="56" spans="1:18" ht="19.5" customHeight="1">
      <c r="A56" s="28" t="s">
        <v>162</v>
      </c>
      <c r="B56" s="59" t="s">
        <v>74</v>
      </c>
      <c r="C56" s="14" t="s">
        <v>88</v>
      </c>
      <c r="D56" s="14" t="s">
        <v>105</v>
      </c>
      <c r="E56" s="77"/>
      <c r="F56" s="75"/>
      <c r="G56" s="70">
        <v>1400000</v>
      </c>
      <c r="H56" s="70">
        <v>2400000</v>
      </c>
      <c r="I56" s="75">
        <v>250000</v>
      </c>
      <c r="J56" s="75"/>
      <c r="K56" s="75"/>
      <c r="L56" s="75"/>
      <c r="M56" s="75"/>
      <c r="N56" s="75"/>
      <c r="O56" s="75"/>
      <c r="P56" s="78"/>
      <c r="Q56" s="79"/>
      <c r="R56" s="39">
        <f t="shared" si="0"/>
        <v>4050000</v>
      </c>
    </row>
    <row r="57" spans="1:18" ht="19.5" customHeight="1">
      <c r="A57" s="28" t="s">
        <v>163</v>
      </c>
      <c r="B57" s="59"/>
      <c r="C57" s="58"/>
      <c r="D57" s="14" t="s">
        <v>106</v>
      </c>
      <c r="E57" s="77"/>
      <c r="F57" s="75"/>
      <c r="G57" s="70">
        <v>1560020</v>
      </c>
      <c r="H57" s="70">
        <v>2400000</v>
      </c>
      <c r="I57" s="75">
        <v>250000</v>
      </c>
      <c r="J57" s="75"/>
      <c r="K57" s="75"/>
      <c r="L57" s="75"/>
      <c r="M57" s="75"/>
      <c r="N57" s="75"/>
      <c r="O57" s="75"/>
      <c r="P57" s="78"/>
      <c r="Q57" s="79"/>
      <c r="R57" s="39">
        <f t="shared" si="0"/>
        <v>4210020</v>
      </c>
    </row>
    <row r="58" spans="1:18" ht="19.5" customHeight="1">
      <c r="A58" s="28" t="s">
        <v>164</v>
      </c>
      <c r="B58" s="59" t="s">
        <v>93</v>
      </c>
      <c r="C58" s="58" t="s">
        <v>77</v>
      </c>
      <c r="D58" s="14" t="s">
        <v>105</v>
      </c>
      <c r="E58" s="77"/>
      <c r="F58" s="75"/>
      <c r="G58" s="70"/>
      <c r="H58" s="70"/>
      <c r="I58" s="75">
        <v>2500000</v>
      </c>
      <c r="J58" s="75"/>
      <c r="K58" s="75"/>
      <c r="L58" s="75"/>
      <c r="M58" s="75"/>
      <c r="N58" s="75"/>
      <c r="O58" s="75"/>
      <c r="P58" s="78"/>
      <c r="Q58" s="79"/>
      <c r="R58" s="39">
        <f t="shared" si="0"/>
        <v>2500000</v>
      </c>
    </row>
    <row r="59" spans="1:18" ht="19.5" customHeight="1">
      <c r="A59" s="28" t="s">
        <v>165</v>
      </c>
      <c r="B59" s="59"/>
      <c r="C59" s="58"/>
      <c r="D59" s="14" t="s">
        <v>106</v>
      </c>
      <c r="E59" s="77"/>
      <c r="F59" s="75"/>
      <c r="G59" s="70"/>
      <c r="H59" s="70"/>
      <c r="I59" s="75">
        <v>2500000</v>
      </c>
      <c r="J59" s="75"/>
      <c r="K59" s="75"/>
      <c r="L59" s="75"/>
      <c r="M59" s="75"/>
      <c r="N59" s="75"/>
      <c r="O59" s="75"/>
      <c r="P59" s="78"/>
      <c r="Q59" s="79"/>
      <c r="R59" s="39">
        <f t="shared" si="0"/>
        <v>2500000</v>
      </c>
    </row>
    <row r="60" spans="1:18" ht="19.5" customHeight="1">
      <c r="A60" s="28" t="s">
        <v>166</v>
      </c>
      <c r="B60" s="146" t="s">
        <v>119</v>
      </c>
      <c r="C60" s="62" t="s">
        <v>98</v>
      </c>
      <c r="D60" s="14" t="s">
        <v>105</v>
      </c>
      <c r="E60" s="85"/>
      <c r="F60" s="75"/>
      <c r="G60" s="70">
        <v>2760936</v>
      </c>
      <c r="H60" s="70"/>
      <c r="I60" s="75"/>
      <c r="J60" s="75"/>
      <c r="K60" s="75">
        <v>509219</v>
      </c>
      <c r="L60" s="75"/>
      <c r="M60" s="75"/>
      <c r="N60" s="75"/>
      <c r="O60" s="75"/>
      <c r="P60" s="78"/>
      <c r="Q60" s="79"/>
      <c r="R60" s="39">
        <f t="shared" si="0"/>
        <v>3270155</v>
      </c>
    </row>
    <row r="61" spans="1:18" ht="19.5" customHeight="1">
      <c r="A61" s="28" t="s">
        <v>167</v>
      </c>
      <c r="B61" s="62"/>
      <c r="C61" s="62"/>
      <c r="D61" s="14" t="s">
        <v>106</v>
      </c>
      <c r="E61" s="86"/>
      <c r="F61" s="114"/>
      <c r="G61" s="119">
        <v>2760936</v>
      </c>
      <c r="H61" s="119"/>
      <c r="I61" s="114">
        <v>2676800</v>
      </c>
      <c r="J61" s="114"/>
      <c r="K61" s="114">
        <v>509219</v>
      </c>
      <c r="L61" s="114"/>
      <c r="M61" s="114"/>
      <c r="N61" s="114"/>
      <c r="O61" s="114"/>
      <c r="P61" s="114"/>
      <c r="Q61" s="150"/>
      <c r="R61" s="39">
        <f t="shared" si="0"/>
        <v>5946955</v>
      </c>
    </row>
    <row r="62" spans="1:18" ht="19.5" customHeight="1">
      <c r="A62" s="28" t="s">
        <v>115</v>
      </c>
      <c r="B62" s="146" t="s">
        <v>113</v>
      </c>
      <c r="C62" s="145" t="s">
        <v>114</v>
      </c>
      <c r="D62" s="14" t="s">
        <v>105</v>
      </c>
      <c r="E62" s="148"/>
      <c r="F62" s="75"/>
      <c r="G62" s="70"/>
      <c r="H62" s="70"/>
      <c r="I62" s="75"/>
      <c r="J62" s="75"/>
      <c r="K62" s="75"/>
      <c r="L62" s="75"/>
      <c r="M62" s="75"/>
      <c r="N62" s="75"/>
      <c r="O62" s="75"/>
      <c r="P62" s="75"/>
      <c r="Q62" s="79"/>
      <c r="R62" s="39">
        <f t="shared" si="0"/>
        <v>0</v>
      </c>
    </row>
    <row r="63" spans="1:18" ht="19.5" customHeight="1">
      <c r="A63" s="28" t="s">
        <v>116</v>
      </c>
      <c r="B63" s="62"/>
      <c r="C63" s="145"/>
      <c r="D63" s="14" t="s">
        <v>106</v>
      </c>
      <c r="E63" s="149"/>
      <c r="F63" s="80"/>
      <c r="G63" s="113"/>
      <c r="H63" s="113"/>
      <c r="I63" s="80"/>
      <c r="J63" s="80"/>
      <c r="K63" s="80">
        <v>8984000</v>
      </c>
      <c r="L63" s="80"/>
      <c r="M63" s="80"/>
      <c r="N63" s="80"/>
      <c r="O63" s="80"/>
      <c r="P63" s="80"/>
      <c r="Q63" s="150"/>
      <c r="R63" s="39">
        <f t="shared" si="0"/>
        <v>8984000</v>
      </c>
    </row>
    <row r="64" spans="1:18" ht="33" customHeight="1">
      <c r="A64" s="28" t="s">
        <v>117</v>
      </c>
      <c r="B64" s="155">
        <v>107080</v>
      </c>
      <c r="C64" s="154" t="s">
        <v>169</v>
      </c>
      <c r="D64" s="14" t="s">
        <v>105</v>
      </c>
      <c r="E64" s="86"/>
      <c r="F64" s="75"/>
      <c r="G64" s="70"/>
      <c r="H64" s="70"/>
      <c r="I64" s="75"/>
      <c r="J64" s="75"/>
      <c r="K64" s="75"/>
      <c r="L64" s="75"/>
      <c r="M64" s="75"/>
      <c r="N64" s="75"/>
      <c r="O64" s="75"/>
      <c r="P64" s="75"/>
      <c r="Q64" s="79"/>
      <c r="R64" s="39">
        <f t="shared" si="0"/>
        <v>0</v>
      </c>
    </row>
    <row r="65" spans="1:18" ht="30.75" customHeight="1">
      <c r="A65" s="28" t="s">
        <v>118</v>
      </c>
      <c r="B65" s="62"/>
      <c r="C65" s="145"/>
      <c r="D65" s="14" t="s">
        <v>106</v>
      </c>
      <c r="E65" s="166">
        <v>793170</v>
      </c>
      <c r="F65" s="167">
        <v>154786</v>
      </c>
      <c r="G65" s="168">
        <v>1221300</v>
      </c>
      <c r="H65" s="168"/>
      <c r="I65" s="167"/>
      <c r="J65" s="167"/>
      <c r="K65" s="167"/>
      <c r="L65" s="167"/>
      <c r="M65" s="167"/>
      <c r="N65" s="167"/>
      <c r="O65" s="167"/>
      <c r="P65" s="167"/>
      <c r="Q65" s="169"/>
      <c r="R65" s="39">
        <f t="shared" si="0"/>
        <v>2169256</v>
      </c>
    </row>
    <row r="66" spans="1:19" s="18" customFormat="1" ht="15" customHeight="1">
      <c r="A66" s="92" t="s">
        <v>170</v>
      </c>
      <c r="B66" s="147"/>
      <c r="C66" s="40" t="s">
        <v>37</v>
      </c>
      <c r="D66" s="91" t="s">
        <v>105</v>
      </c>
      <c r="E66" s="151">
        <v>28736526</v>
      </c>
      <c r="F66" s="68">
        <f aca="true" t="shared" si="1" ref="F66:Q66">SUM(F6,F8,F10,F12,F14,F16,F18,F20,F22,F24,F26,F28,F30,F32,F34,F36,F46,F48,F50,F52,F54,F56,F58,F60)</f>
        <v>5611270</v>
      </c>
      <c r="G66" s="68">
        <f t="shared" si="1"/>
        <v>52281541</v>
      </c>
      <c r="H66" s="68">
        <f t="shared" si="1"/>
        <v>2400000</v>
      </c>
      <c r="I66" s="68">
        <f t="shared" si="1"/>
        <v>96586439</v>
      </c>
      <c r="J66" s="68">
        <f t="shared" si="1"/>
        <v>10066673</v>
      </c>
      <c r="K66" s="68">
        <f t="shared" si="1"/>
        <v>171575663</v>
      </c>
      <c r="L66" s="68">
        <f t="shared" si="1"/>
        <v>3000000</v>
      </c>
      <c r="M66" s="68">
        <f t="shared" si="1"/>
        <v>0</v>
      </c>
      <c r="N66" s="68">
        <f t="shared" si="1"/>
        <v>0</v>
      </c>
      <c r="O66" s="68">
        <f t="shared" si="1"/>
        <v>0</v>
      </c>
      <c r="P66" s="68">
        <f t="shared" si="1"/>
        <v>23202904</v>
      </c>
      <c r="Q66" s="68">
        <f t="shared" si="1"/>
        <v>3876806</v>
      </c>
      <c r="R66" s="39">
        <f>SUM(E66:Q66)</f>
        <v>397337822</v>
      </c>
      <c r="S66" s="41"/>
    </row>
    <row r="67" spans="1:19" s="18" customFormat="1" ht="15" customHeight="1" thickBot="1">
      <c r="A67" s="93" t="s">
        <v>171</v>
      </c>
      <c r="B67" s="94"/>
      <c r="C67" s="95"/>
      <c r="D67" s="96" t="s">
        <v>106</v>
      </c>
      <c r="E67" s="97">
        <f>SUM(E7,E9,E11,E13,E15,E17,E19,E21,E23,E25,E27,E29,E31,E33,E35,E37,E47,E49,E51,E53,E55,E57,E59,E61+E65)</f>
        <v>35062392</v>
      </c>
      <c r="F67" s="97">
        <f>SUM(F7,F9,F11,F13,F15,F17,F19,F21,F23,F25,F27,F29,F31,F33,F35,F37,F47,F49,F51,F53,F55,F57,F59,F61+F65)</f>
        <v>6323236</v>
      </c>
      <c r="G67" s="97">
        <f>SUM(G7,G9,G11,G13,G15,G17,G19,G21,G23,G25,G27,G29,G31,G33,G35,G37,G47,G49,G51,G53,G55,G57,G59,G61+G65)</f>
        <v>59821813</v>
      </c>
      <c r="H67" s="97">
        <f aca="true" t="shared" si="2" ref="H67:Q67">SUM(H7,H9,H11,H13,H15,H17,H19,H21,H23,H25,H27,H29,H31,H33,H35,H37,H47,H49,H51,H53,H55,H57,H59,H61)</f>
        <v>2400000</v>
      </c>
      <c r="I67" s="97">
        <f t="shared" si="2"/>
        <v>105441416</v>
      </c>
      <c r="J67" s="97">
        <f>SUM(J7,J9,J11,J13,J15,J17,J19,J21,J23,J25,J27,J29,J31,J33,J35,J37,J47,J49,J51,J53,J55,J57,J59,J61)</f>
        <v>13955625</v>
      </c>
      <c r="K67" s="97">
        <f>SUM(K7,K9,K11,K13,K15,K17,K19,K21,K23,K25,K27,K29,K31,K33,K35,K37,K47,K49,K51,K53,K55,K57,K59,K61+K63)</f>
        <v>215855033</v>
      </c>
      <c r="L67" s="97">
        <f t="shared" si="2"/>
        <v>3000000</v>
      </c>
      <c r="M67" s="97">
        <f t="shared" si="2"/>
        <v>0</v>
      </c>
      <c r="N67" s="97">
        <f t="shared" si="2"/>
        <v>0</v>
      </c>
      <c r="O67" s="97">
        <f t="shared" si="2"/>
        <v>1698263</v>
      </c>
      <c r="P67" s="97">
        <f t="shared" si="2"/>
        <v>12917257</v>
      </c>
      <c r="Q67" s="97">
        <f t="shared" si="2"/>
        <v>3876806</v>
      </c>
      <c r="R67" s="98">
        <f>SUM(E67:Q67)</f>
        <v>460351841</v>
      </c>
      <c r="S67" s="41"/>
    </row>
    <row r="68" spans="1:19" s="18" customFormat="1" ht="12.75" customHeight="1">
      <c r="A68" s="42"/>
      <c r="B68" s="43"/>
      <c r="C68" s="44"/>
      <c r="D68" s="44"/>
      <c r="E68" s="152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12"/>
      <c r="S68" s="41"/>
    </row>
    <row r="69" spans="1:18" ht="15">
      <c r="A69" s="46"/>
      <c r="B69" s="47"/>
      <c r="E69" s="45"/>
      <c r="F69" s="48"/>
      <c r="G69" s="49"/>
      <c r="H69" s="49"/>
      <c r="J69" s="172"/>
      <c r="K69" s="172"/>
      <c r="L69" s="2"/>
      <c r="M69" s="2"/>
      <c r="R69" s="50"/>
    </row>
    <row r="70" spans="1:18" ht="15">
      <c r="A70" s="51"/>
      <c r="B70" s="47"/>
      <c r="E70" s="48"/>
      <c r="G70" s="52" t="s">
        <v>107</v>
      </c>
      <c r="H70" s="52"/>
      <c r="K70" s="52" t="s">
        <v>38</v>
      </c>
      <c r="L70" s="52"/>
      <c r="R70" s="50"/>
    </row>
    <row r="71" spans="7:12" ht="15">
      <c r="G71" s="172" t="s">
        <v>20</v>
      </c>
      <c r="H71" s="172"/>
      <c r="K71" s="172" t="s">
        <v>22</v>
      </c>
      <c r="L71" s="172"/>
    </row>
  </sheetData>
  <sheetProtection/>
  <mergeCells count="11">
    <mergeCell ref="K71:L71"/>
    <mergeCell ref="G71:H71"/>
    <mergeCell ref="G40:H40"/>
    <mergeCell ref="K40:L40"/>
    <mergeCell ref="C2:O2"/>
    <mergeCell ref="B3:P3"/>
    <mergeCell ref="J69:K69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2019-03-28T12:38:24Z</cp:lastPrinted>
  <dcterms:created xsi:type="dcterms:W3CDTF">2012-02-01T19:03:49Z</dcterms:created>
  <dcterms:modified xsi:type="dcterms:W3CDTF">2019-03-28T12:40:04Z</dcterms:modified>
  <cp:category/>
  <cp:version/>
  <cp:contentType/>
  <cp:contentStatus/>
</cp:coreProperties>
</file>