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melléklet" sheetId="1" state="visible" r:id="rId2"/>
    <sheet name="2.melléklet" sheetId="2" state="visible" r:id="rId3"/>
    <sheet name="3.melléklet" sheetId="3" state="visible" r:id="rId4"/>
    <sheet name="4.melléklet" sheetId="4" state="visible" r:id="rId5"/>
    <sheet name="5.melléklet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<sst xmlns="http://schemas.openxmlformats.org/spreadsheetml/2006/main" count="450" uniqueCount="333">
  <si>
    <t xml:space="preserve">1.melléklet 10/2017. (X.25.)önkormányzati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</si>
  <si>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</si>
  <si>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</si>
  <si>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</si>
  <si>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</si>
  <si>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</si>
  <si>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</si>
  <si>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</si>
  <si>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</si>
  <si>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</si>
  <si>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</si>
  <si>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</si>
  <si>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</si>
  <si>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</si>
  <si>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</si>
  <si>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</si>
  <si>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</si>
  <si>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</si>
  <si>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</si>
  <si>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</si>
  <si>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</si>
  <si>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</si>
  <si>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</si>
  <si>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</si>
  <si>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</si>
  <si>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</si>
  <si>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</si>
  <si>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</si>
  <si>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</si>
  <si>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</si>
  <si>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</si>
  <si>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</si>
  <si>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</si>
  <si>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</si>
  <si>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</si>
  <si>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</si>
  <si>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</si>
  <si>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</si>
  <si>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</si>
  <si>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</si>
  <si>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</si>
  <si>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</si>
  <si>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</si>
  <si>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</si>
  <si>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</si>
  <si>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</si>
  <si>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</si>
  <si>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</si>
  <si>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</si>
  <si>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</si>
  <si>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</si>
  <si>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</si>
  <si>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</si>
  <si>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</si>
  <si>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</si>
  <si>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</si>
  <si>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</si>
  <si>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</si>
  <si>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</si>
  <si>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</si>
  <si>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</si>
  <si>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</si>
  <si>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</si>
  <si>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</si>
  <si>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</si>
  <si>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</si>
  <si>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</si>
  <si>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</si>
  <si>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</si>
  <si>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</si>
  <si>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</si>
  <si>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</si>
  <si>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</si>
  <si>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</si>
  <si>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</si>
  <si>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</si>
  <si>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</si>
  <si>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</si>
  <si>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</si>
  <si>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</si>
  <si>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</si>
  <si>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</si>
  <si>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</si>
  <si>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</si>
  <si>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</si>
  <si>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</si>
  <si>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</si>
  <si>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</si>
  <si>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</si>
  <si>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</si>
  <si>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</si>
  <si>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</si>
  <si>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</si>
  <si>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</si>
  <si>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</si>
  <si>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</si>
  <si>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</si>
  <si>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</si>
  <si>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</si>
  <si>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</si>
  <si>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</si>
  <si>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</si>
  <si>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</si>
  <si>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</si>
  <si>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</si>
  <si>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</si>
  <si>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</si>
  <si>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</si>
  <si>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</si>
  <si>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</si>
  <si>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</si>
  <si>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</si>
  <si>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</si>
  <si>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</si>
  <si>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</si>
  <si>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</si>
  <si>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</si>
  <si>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</si>
  <si>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</si>
  <si>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</si>
  <si>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</si>
  <si>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</si>
  <si>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</si>
  <si>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</si>
  <si>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</si>
  <si>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</si>
  <si>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</si>
  <si>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</si>
  <si>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</si>
  <si>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</si>
  <si>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</si>
  <si>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</si>
  <si>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</si>
  <si>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</si>
  <si>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</si>
  <si>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</si>
  <si>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</si>
  <si>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</si>
  <si>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</si>
  <si>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</si>
  <si>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</si>
  <si>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</si>
  <si>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</si>
  <si>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</si>
  <si>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</si>
  <si>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</si>
  <si>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</si>
  <si>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</si>
  <si>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</si>
  <si>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</si>
  <si>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</si>
  <si>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</si>
  <si>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</si>
  <si>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</si>
  <si>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</si>
  <si>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</si>
  <si>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</si>
  <si>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</si>
  <si>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</si>
  <si>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</si>
  <si>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</si>
  <si>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</si>
  <si>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</si>
  <si>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</si>
  <si>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</si>
  <si>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</si>
  <si>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10/2017. (X.25.)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</si>
  <si>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</si>
  <si>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</si>
  <si>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</si>
  <si>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</si>
  <si>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</si>
  <si>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</si>
  <si>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</si>
  <si>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</si>
  <si>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</si>
  <si>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</si>
  <si>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</si>
  <si>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</si>
  <si>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</si>
  <si>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</si>
  <si>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</si>
  <si>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</si>
  <si>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</si>
  <si>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</si>
  <si>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</si>
  <si>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</si>
  <si>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</si>
  <si>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</si>
  <si>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</si>
  <si>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</si>
  <si>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</si>
  <si>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</si>
  <si>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</si>
  <si>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</si>
  <si>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</si>
  <si>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</si>
  <si>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</si>
  <si>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</si>
  <si>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</si>
  <si>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</si>
  <si>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</si>
  <si>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</si>
  <si>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</si>
  <si>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</si>
  <si>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</si>
  <si>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</si>
  <si>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</si>
  <si>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</si>
  <si>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</si>
  <si>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</si>
  <si>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</si>
  <si>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</si>
  <si>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</si>
  <si>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</si>
  <si>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</si>
  <si>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</si>
  <si>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</si>
  <si>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</si>
  <si>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</si>
  <si>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</si>
  <si>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</si>
  <si>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</si>
  <si>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</si>
  <si>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</si>
  <si>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</si>
  <si>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</si>
  <si>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</si>
  <si>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</si>
  <si>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</si>
  <si>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</si>
  <si>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</si>
  <si>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</si>
  <si>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</si>
  <si>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</si>
  <si>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</si>
  <si>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</si>
  <si>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</si>
  <si>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</si>
  <si>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2.melléklet az 10/2017.(X.25.)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</si>
  <si>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</si>
  <si>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</si>
  <si>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</si>
  <si>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</si>
  <si>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</si>
  <si>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</si>
  <si>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</si>
  <si>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</si>
  <si>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</si>
  <si>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</si>
  <si>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</si>
  <si>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</si>
  <si>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</si>
  <si>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</si>
  <si>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</si>
  <si>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</si>
  <si>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</si>
  <si>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</si>
  <si>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</si>
  <si>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</si>
  <si>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</si>
  <si>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</si>
  <si>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</si>
  <si>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</si>
  <si>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</si>
  <si>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</si>
  <si>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</si>
  <si>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</si>
  <si>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</si>
  <si>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</si>
  <si>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</si>
  <si>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</si>
  <si>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</si>
  <si>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</si>
  <si>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</si>
  <si>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</si>
  <si>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</si>
  <si>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</si>
  <si>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</si>
  <si>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</si>
  <si>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</si>
  <si>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</si>
  <si>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</si>
  <si>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</si>
  <si>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</si>
  <si>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</si>
  <si>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</si>
  <si>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3.melléklet 10/2017. (X.25.) 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</si>
  <si>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</si>
  <si>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</si>
  <si>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</si>
  <si>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</si>
  <si>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</si>
  <si>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</si>
  <si>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</si>
  <si>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</si>
  <si>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</si>
  <si>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</si>
  <si>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</si>
  <si>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</si>
  <si>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</si>
  <si>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</si>
  <si>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</si>
  <si>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</si>
  <si>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</si>
  <si>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</si>
  <si>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</si>
  <si>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</si>
  <si>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</si>
  <si>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</si>
  <si>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</si>
  <si>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</si>
  <si>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</si>
  <si>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10/2017.(X.25.)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</si>
  <si>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</si>
  <si>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</si>
  <si>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</si>
  <si>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</si>
  <si>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</si>
  <si>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</si>
  <si>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</si>
  <si>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Helyi Önkormányzatok kiegészítő támogatásai</t>
  </si>
  <si>
    <t xml:space="preserve">5.melléklet 10/2017. (X.25.)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</si>
  <si>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</si>
  <si>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</si>
  <si>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</si>
  <si>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</si>
  <si>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2017. XII.31-ig</t>
  </si>
  <si>
    <t xml:space="preserve">2017. év utáni szükséglet
(6=2 - 4 - 5)</t>
  </si>
  <si>
    <t xml:space="preserve">út,járda felújítás</t>
  </si>
  <si>
    <t xml:space="preserve">szennyvíztelep víziközmű eszközök felújítása</t>
  </si>
  <si>
    <t xml:space="preserve">csapadékvízelvezető árok felújítása</t>
  </si>
  <si>
    <t xml:space="preserve">ÖSSZESEN: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</si>
</sst>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3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65536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B111" activeCellId="0" sqref="B111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71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14504693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11228818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1414000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661875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1022663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1022663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1992020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1179614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1179614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795446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16960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3865447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3010850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810000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30000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14597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21384823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20835752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20835752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20835752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42220575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22690926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5375465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1094823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13545638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1588000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1087000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1077000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10000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17240000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11240000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1775936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1775936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41706862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219</v>
      </c>
      <c r="C151" s="60"/>
    </row>
    <row r="152" customFormat="false" ht="11.1" hidden="false" customHeight="true" outlineLevel="0" collapsed="false">
      <c r="A152" s="13" t="s">
        <v>66</v>
      </c>
      <c r="B152" s="65" t="s">
        <v>220</v>
      </c>
      <c r="C152" s="60"/>
    </row>
    <row r="153" customFormat="false" ht="11.1" hidden="false" customHeight="true" outlineLevel="0" collapsed="false">
      <c r="A153" s="53" t="s">
        <v>68</v>
      </c>
      <c r="B153" s="66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223</v>
      </c>
      <c r="C155" s="60"/>
    </row>
    <row r="156" customFormat="false" ht="11.1" hidden="false" customHeight="true" outlineLevel="0" collapsed="false">
      <c r="A156" s="13" t="s">
        <v>88</v>
      </c>
      <c r="B156" s="65" t="s">
        <v>224</v>
      </c>
      <c r="C156" s="60"/>
    </row>
    <row r="157" customFormat="false" ht="11.1" hidden="false" customHeight="true" outlineLevel="0" collapsed="false">
      <c r="A157" s="13" t="s">
        <v>90</v>
      </c>
      <c r="B157" s="65" t="s">
        <v>225</v>
      </c>
      <c r="C157" s="60"/>
    </row>
    <row r="158" customFormat="false" ht="11.1" hidden="false" customHeight="true" outlineLevel="0" collapsed="false">
      <c r="A158" s="53" t="s">
        <v>92</v>
      </c>
      <c r="B158" s="66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513713</v>
      </c>
    </row>
    <row r="160" customFormat="false" ht="11.1" hidden="false" customHeight="true" outlineLevel="0" collapsed="false">
      <c r="A160" s="13" t="s">
        <v>98</v>
      </c>
      <c r="B160" s="65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5" t="s">
        <v>229</v>
      </c>
      <c r="C161" s="60" t="n">
        <v>513713</v>
      </c>
    </row>
    <row r="162" customFormat="false" ht="11.1" hidden="false" customHeight="true" outlineLevel="0" collapsed="false">
      <c r="A162" s="13" t="s">
        <v>102</v>
      </c>
      <c r="B162" s="65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8" t="n">
        <v>513713</v>
      </c>
    </row>
    <row r="170" customFormat="false" ht="15" hidden="false" customHeight="true" outlineLevel="0" collapsed="false">
      <c r="A170" s="69" t="s">
        <v>118</v>
      </c>
      <c r="B170" s="70" t="s">
        <v>238</v>
      </c>
      <c r="C170" s="68" t="n">
        <f aca="false">+C149+C169</f>
        <v>42220575</v>
      </c>
    </row>
    <row r="171" customFormat="false" ht="20.1" hidden="false" customHeight="true" outlineLevel="0" collapsed="false"/>
    <row r="172" customFormat="false" ht="13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1"/>
      <c r="B3" s="72" t="s">
        <v>240</v>
      </c>
      <c r="C3" s="72"/>
      <c r="D3" s="72"/>
      <c r="E3" s="72"/>
    </row>
    <row r="4" customFormat="false" ht="20.1" hidden="false" customHeight="true" outlineLevel="0" collapsed="false">
      <c r="A4" s="71"/>
      <c r="B4" s="73"/>
      <c r="C4" s="71"/>
      <c r="D4" s="71"/>
      <c r="E4" s="74" t="s">
        <v>241</v>
      </c>
    </row>
    <row r="5" customFormat="false" ht="20.1" hidden="false" customHeight="true" outlineLevel="0" collapsed="false">
      <c r="A5" s="75" t="s">
        <v>3</v>
      </c>
      <c r="B5" s="76" t="s">
        <v>242</v>
      </c>
      <c r="C5" s="76"/>
      <c r="D5" s="75" t="s">
        <v>243</v>
      </c>
      <c r="E5" s="75"/>
    </row>
    <row r="6" customFormat="false" ht="20.1" hidden="false" customHeight="true" outlineLevel="0" collapsed="false">
      <c r="A6" s="75"/>
      <c r="B6" s="76" t="s">
        <v>244</v>
      </c>
      <c r="C6" s="77" t="s">
        <v>5</v>
      </c>
      <c r="D6" s="76" t="s">
        <v>244</v>
      </c>
      <c r="E6" s="78" t="s">
        <v>5</v>
      </c>
    </row>
    <row r="7" customFormat="false" ht="20.1" hidden="false" customHeight="true" outlineLevel="0" collapsed="false">
      <c r="A7" s="79" t="n">
        <v>1</v>
      </c>
      <c r="B7" s="80" t="n">
        <v>2</v>
      </c>
      <c r="C7" s="81" t="s">
        <v>34</v>
      </c>
      <c r="D7" s="80" t="s">
        <v>48</v>
      </c>
      <c r="E7" s="82" t="s">
        <v>62</v>
      </c>
    </row>
    <row r="8" customFormat="false" ht="20.1" hidden="false" customHeight="true" outlineLevel="0" collapsed="false">
      <c r="A8" s="83" t="s">
        <v>6</v>
      </c>
      <c r="B8" s="84" t="s">
        <v>245</v>
      </c>
      <c r="C8" s="85" t="n">
        <v>14504693</v>
      </c>
      <c r="D8" s="84" t="s">
        <v>246</v>
      </c>
      <c r="E8" s="86" t="n">
        <v>5375465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1022663</v>
      </c>
      <c r="D9" s="88" t="s">
        <v>171</v>
      </c>
      <c r="E9" s="90" t="n">
        <v>1094823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90" t="n">
        <v>13545638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1992020</v>
      </c>
      <c r="D11" s="88" t="s">
        <v>173</v>
      </c>
      <c r="E11" s="90" t="n">
        <v>1588000</v>
      </c>
    </row>
    <row r="12" customFormat="false" ht="20.1" hidden="false" customHeight="true" outlineLevel="0" collapsed="false">
      <c r="A12" s="87" t="s">
        <v>62</v>
      </c>
      <c r="B12" s="91" t="s">
        <v>251</v>
      </c>
      <c r="C12" s="89"/>
      <c r="D12" s="88" t="s">
        <v>175</v>
      </c>
      <c r="E12" s="90" t="n">
        <v>1087000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2"/>
      <c r="D13" s="88" t="s">
        <v>253</v>
      </c>
      <c r="E13" s="90" t="n">
        <v>1775936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3865447</v>
      </c>
      <c r="D14" s="93"/>
      <c r="E14" s="90"/>
    </row>
    <row r="15" customFormat="false" ht="15" hidden="false" customHeight="true" outlineLevel="0" collapsed="false">
      <c r="A15" s="87" t="s">
        <v>106</v>
      </c>
      <c r="B15" s="93"/>
      <c r="C15" s="89"/>
      <c r="D15" s="93"/>
      <c r="E15" s="90"/>
    </row>
    <row r="16" customFormat="false" ht="15" hidden="false" customHeight="true" outlineLevel="0" collapsed="false">
      <c r="A16" s="87" t="s">
        <v>116</v>
      </c>
      <c r="B16" s="94"/>
      <c r="C16" s="92"/>
      <c r="D16" s="93"/>
      <c r="E16" s="90"/>
    </row>
    <row r="17" customFormat="false" ht="15" hidden="false" customHeight="true" outlineLevel="0" collapsed="false">
      <c r="A17" s="87" t="s">
        <v>118</v>
      </c>
      <c r="B17" s="93"/>
      <c r="C17" s="89"/>
      <c r="D17" s="93"/>
      <c r="E17" s="90"/>
    </row>
    <row r="18" customFormat="false" ht="15" hidden="false" customHeight="true" outlineLevel="0" collapsed="false">
      <c r="A18" s="87" t="s">
        <v>126</v>
      </c>
      <c r="B18" s="93"/>
      <c r="C18" s="89"/>
      <c r="D18" s="93"/>
      <c r="E18" s="90"/>
    </row>
    <row r="19" customFormat="false" ht="15" hidden="false" customHeight="true" outlineLevel="0" collapsed="false">
      <c r="A19" s="87" t="s">
        <v>136</v>
      </c>
      <c r="B19" s="95"/>
      <c r="C19" s="96"/>
      <c r="D19" s="93"/>
      <c r="E19" s="97"/>
    </row>
    <row r="20" customFormat="false" ht="20.1" hidden="false" customHeight="true" outlineLevel="0" collapsed="false">
      <c r="A20" s="98" t="s">
        <v>142</v>
      </c>
      <c r="B20" s="99" t="s">
        <v>254</v>
      </c>
      <c r="C20" s="100" t="n">
        <f aca="false">+C8+C9+C11+C12+C14+C15+C16+C17+C18+C19</f>
        <v>21384823</v>
      </c>
      <c r="D20" s="99" t="s">
        <v>255</v>
      </c>
      <c r="E20" s="101" t="n">
        <f aca="false">SUM(E8:E19)</f>
        <v>24466862</v>
      </c>
    </row>
    <row r="21" customFormat="false" ht="20.1" hidden="false" customHeight="true" outlineLevel="0" collapsed="false">
      <c r="A21" s="102" t="s">
        <v>150</v>
      </c>
      <c r="B21" s="103" t="s">
        <v>256</v>
      </c>
      <c r="C21" s="104" t="n">
        <v>20835752</v>
      </c>
      <c r="D21" s="88" t="s">
        <v>257</v>
      </c>
      <c r="E21" s="105"/>
    </row>
    <row r="22" customFormat="false" ht="20.1" hidden="false" customHeight="true" outlineLevel="0" collapsed="false">
      <c r="A22" s="106" t="s">
        <v>160</v>
      </c>
      <c r="B22" s="88" t="s">
        <v>258</v>
      </c>
      <c r="C22" s="89" t="n">
        <v>20835752</v>
      </c>
      <c r="D22" s="88" t="s">
        <v>259</v>
      </c>
      <c r="E22" s="90"/>
    </row>
    <row r="23" customFormat="false" ht="20.1" hidden="false" customHeight="true" outlineLevel="0" collapsed="false">
      <c r="A23" s="106" t="s">
        <v>162</v>
      </c>
      <c r="B23" s="88" t="s">
        <v>260</v>
      </c>
      <c r="C23" s="89"/>
      <c r="D23" s="88" t="s">
        <v>261</v>
      </c>
      <c r="E23" s="90"/>
    </row>
    <row r="24" customFormat="false" ht="20.1" hidden="false" customHeight="true" outlineLevel="0" collapsed="false">
      <c r="A24" s="106" t="s">
        <v>164</v>
      </c>
      <c r="B24" s="88" t="s">
        <v>262</v>
      </c>
      <c r="C24" s="89"/>
      <c r="D24" s="88" t="s">
        <v>263</v>
      </c>
      <c r="E24" s="90"/>
    </row>
    <row r="25" customFormat="false" ht="20.1" hidden="false" customHeight="true" outlineLevel="0" collapsed="false">
      <c r="A25" s="106" t="s">
        <v>264</v>
      </c>
      <c r="B25" s="88" t="s">
        <v>265</v>
      </c>
      <c r="C25" s="89"/>
      <c r="D25" s="103" t="s">
        <v>266</v>
      </c>
      <c r="E25" s="90"/>
    </row>
    <row r="26" customFormat="false" ht="20.1" hidden="false" customHeight="true" outlineLevel="0" collapsed="false">
      <c r="A26" s="106" t="s">
        <v>267</v>
      </c>
      <c r="B26" s="88" t="s">
        <v>268</v>
      </c>
      <c r="C26" s="107" t="n">
        <f aca="false">+C27+C28</f>
        <v>0</v>
      </c>
      <c r="D26" s="88" t="s">
        <v>269</v>
      </c>
      <c r="E26" s="90"/>
    </row>
    <row r="27" customFormat="false" ht="20.1" hidden="false" customHeight="true" outlineLevel="0" collapsed="false">
      <c r="A27" s="102" t="s">
        <v>270</v>
      </c>
      <c r="B27" s="103" t="s">
        <v>271</v>
      </c>
      <c r="C27" s="108"/>
      <c r="D27" s="84" t="s">
        <v>229</v>
      </c>
      <c r="E27" s="105" t="n">
        <v>513713</v>
      </c>
    </row>
    <row r="28" customFormat="false" ht="20.1" hidden="false" customHeight="true" outlineLevel="0" collapsed="false">
      <c r="A28" s="106" t="s">
        <v>272</v>
      </c>
      <c r="B28" s="88" t="s">
        <v>273</v>
      </c>
      <c r="C28" s="89"/>
      <c r="D28" s="93" t="s">
        <v>274</v>
      </c>
      <c r="E28" s="90" t="n">
        <v>0</v>
      </c>
    </row>
    <row r="29" customFormat="false" ht="20.1" hidden="false" customHeight="true" outlineLevel="0" collapsed="false">
      <c r="A29" s="98" t="s">
        <v>275</v>
      </c>
      <c r="B29" s="99" t="s">
        <v>276</v>
      </c>
      <c r="C29" s="100" t="n">
        <f aca="false">+C21+C26</f>
        <v>20835752</v>
      </c>
      <c r="D29" s="99" t="s">
        <v>277</v>
      </c>
      <c r="E29" s="101" t="n">
        <f aca="false">SUM(E21:E28)</f>
        <v>513713</v>
      </c>
    </row>
    <row r="30" customFormat="false" ht="20.1" hidden="false" customHeight="true" outlineLevel="0" collapsed="false">
      <c r="A30" s="98" t="s">
        <v>278</v>
      </c>
      <c r="B30" s="109" t="s">
        <v>279</v>
      </c>
      <c r="C30" s="110" t="n">
        <f aca="false">+C20+C29</f>
        <v>42220575</v>
      </c>
      <c r="D30" s="109" t="s">
        <v>280</v>
      </c>
      <c r="E30" s="110" t="n">
        <f aca="false">+E20+E29</f>
        <v>24980575</v>
      </c>
    </row>
    <row r="31" customFormat="false" ht="20.1" hidden="false" customHeight="true" outlineLevel="0" collapsed="false">
      <c r="A31" s="98" t="s">
        <v>281</v>
      </c>
      <c r="B31" s="109" t="s">
        <v>282</v>
      </c>
      <c r="D31" s="109" t="s">
        <v>283</v>
      </c>
      <c r="E31" s="110" t="str">
        <f aca="false">IF(C20-E20&gt;0,C20-E20,"-")</f>
        <v>-</v>
      </c>
    </row>
    <row r="32" customFormat="false" ht="20.1" hidden="false" customHeight="true" outlineLevel="0" collapsed="false">
      <c r="A32" s="98" t="s">
        <v>284</v>
      </c>
      <c r="B32" s="109" t="s">
        <v>285</v>
      </c>
      <c r="C32" s="110" t="str">
        <f aca="false">IF(C20+C21-E30&lt;0,E30-(C20+C21),"-")</f>
        <v>-</v>
      </c>
      <c r="D32" s="109" t="s">
        <v>286</v>
      </c>
      <c r="E32" s="110"/>
    </row>
    <row r="33" customFormat="false" ht="13.8" hidden="false" customHeight="false" outlineLevel="0" collapsed="false"/>
    <row r="34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8.42"/>
    <col collapsed="false" customWidth="true" hidden="false" outlineLevel="0" max="5" min="4" style="0" width="8.29"/>
    <col collapsed="false" customWidth="true" hidden="false" outlineLevel="0" max="7" min="6" style="0" width="7.86"/>
    <col collapsed="false" customWidth="true" hidden="false" outlineLevel="0" max="8" min="8" style="0" width="7.57"/>
    <col collapsed="false" customWidth="true" hidden="false" outlineLevel="0" max="10" min="9" style="0" width="7.86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6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287</v>
      </c>
    </row>
    <row r="3" customFormat="false" ht="30" hidden="false" customHeight="true" outlineLevel="0" collapsed="false">
      <c r="A3" s="111" t="s">
        <v>288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customFormat="false" ht="20.1" hidden="false" customHeight="true" outlineLevel="0" collapsed="false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 t="s">
        <v>241</v>
      </c>
    </row>
    <row r="5" customFormat="false" ht="20.1" hidden="false" customHeight="true" outlineLevel="0" collapsed="false">
      <c r="A5" s="115" t="s">
        <v>289</v>
      </c>
      <c r="B5" s="116" t="s">
        <v>244</v>
      </c>
      <c r="C5" s="116" t="s">
        <v>290</v>
      </c>
      <c r="D5" s="116" t="s">
        <v>291</v>
      </c>
      <c r="E5" s="116" t="s">
        <v>292</v>
      </c>
      <c r="F5" s="116" t="s">
        <v>293</v>
      </c>
      <c r="G5" s="116" t="s">
        <v>294</v>
      </c>
      <c r="H5" s="116" t="s">
        <v>295</v>
      </c>
      <c r="I5" s="116" t="s">
        <v>296</v>
      </c>
      <c r="J5" s="116" t="s">
        <v>297</v>
      </c>
      <c r="K5" s="116" t="s">
        <v>298</v>
      </c>
      <c r="L5" s="116" t="s">
        <v>299</v>
      </c>
      <c r="M5" s="116" t="s">
        <v>300</v>
      </c>
      <c r="N5" s="116" t="s">
        <v>301</v>
      </c>
      <c r="O5" s="117" t="s">
        <v>302</v>
      </c>
    </row>
    <row r="6" customFormat="false" ht="20.1" hidden="false" customHeight="true" outlineLevel="0" collapsed="false">
      <c r="A6" s="118" t="s">
        <v>6</v>
      </c>
      <c r="B6" s="119" t="s">
        <v>242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customFormat="false" ht="21" hidden="false" customHeight="true" outlineLevel="0" collapsed="false">
      <c r="A7" s="120" t="s">
        <v>20</v>
      </c>
      <c r="B7" s="66" t="s">
        <v>245</v>
      </c>
      <c r="C7" s="121" t="n">
        <v>1208724</v>
      </c>
      <c r="D7" s="121" t="n">
        <v>1208724</v>
      </c>
      <c r="E7" s="121" t="n">
        <v>1208724</v>
      </c>
      <c r="F7" s="121" t="n">
        <v>1208724</v>
      </c>
      <c r="G7" s="121" t="n">
        <v>1208724</v>
      </c>
      <c r="H7" s="121" t="n">
        <v>1208724</v>
      </c>
      <c r="I7" s="121" t="n">
        <v>1208724</v>
      </c>
      <c r="J7" s="121" t="n">
        <v>1208725</v>
      </c>
      <c r="K7" s="121" t="n">
        <v>1208725</v>
      </c>
      <c r="L7" s="121" t="n">
        <v>1208725</v>
      </c>
      <c r="M7" s="121" t="n">
        <v>1208725</v>
      </c>
      <c r="N7" s="121" t="n">
        <v>1208725</v>
      </c>
      <c r="O7" s="122" t="n">
        <f aca="false">SUM(C7:N7)</f>
        <v>14504693</v>
      </c>
    </row>
    <row r="8" customFormat="false" ht="21.75" hidden="false" customHeight="true" outlineLevel="0" collapsed="false">
      <c r="A8" s="123" t="s">
        <v>34</v>
      </c>
      <c r="B8" s="48" t="s">
        <v>303</v>
      </c>
      <c r="C8" s="124" t="n">
        <v>85222</v>
      </c>
      <c r="D8" s="124" t="n">
        <v>85222</v>
      </c>
      <c r="E8" s="124" t="n">
        <v>85222</v>
      </c>
      <c r="F8" s="124" t="n">
        <v>85222</v>
      </c>
      <c r="G8" s="124" t="n">
        <v>85222</v>
      </c>
      <c r="H8" s="124" t="n">
        <v>85222</v>
      </c>
      <c r="I8" s="124" t="n">
        <v>85222</v>
      </c>
      <c r="J8" s="124" t="n">
        <v>85222</v>
      </c>
      <c r="K8" s="124" t="n">
        <v>85222</v>
      </c>
      <c r="L8" s="124" t="n">
        <v>85222</v>
      </c>
      <c r="M8" s="124" t="n">
        <v>85222</v>
      </c>
      <c r="N8" s="124" t="n">
        <v>85221</v>
      </c>
      <c r="O8" s="125" t="n">
        <f aca="false">SUM(C8:N8)</f>
        <v>1022663</v>
      </c>
    </row>
    <row r="9" customFormat="false" ht="21.75" hidden="false" customHeight="true" outlineLevel="0" collapsed="false">
      <c r="A9" s="123" t="s">
        <v>48</v>
      </c>
      <c r="B9" s="65" t="s">
        <v>304</v>
      </c>
      <c r="C9" s="126" t="n">
        <v>0</v>
      </c>
      <c r="D9" s="126" t="n">
        <v>0</v>
      </c>
      <c r="E9" s="126" t="n">
        <v>0</v>
      </c>
      <c r="F9" s="126" t="n">
        <v>0</v>
      </c>
      <c r="G9" s="126" t="n">
        <v>0</v>
      </c>
      <c r="H9" s="126" t="n">
        <v>0</v>
      </c>
      <c r="I9" s="126" t="n">
        <v>0</v>
      </c>
      <c r="J9" s="126" t="n">
        <v>0</v>
      </c>
      <c r="K9" s="126" t="n">
        <v>0</v>
      </c>
      <c r="L9" s="126"/>
      <c r="M9" s="126"/>
      <c r="N9" s="126"/>
      <c r="O9" s="127" t="n">
        <f aca="false">SUM(C9:N9)</f>
        <v>0</v>
      </c>
    </row>
    <row r="10" customFormat="false" ht="20.1" hidden="false" customHeight="true" outlineLevel="0" collapsed="false">
      <c r="A10" s="123" t="s">
        <v>62</v>
      </c>
      <c r="B10" s="128" t="s">
        <v>250</v>
      </c>
      <c r="C10" s="124" t="n">
        <v>166002</v>
      </c>
      <c r="D10" s="124" t="n">
        <v>166002</v>
      </c>
      <c r="E10" s="124" t="n">
        <v>166002</v>
      </c>
      <c r="F10" s="124" t="n">
        <v>166002</v>
      </c>
      <c r="G10" s="124" t="n">
        <v>166002</v>
      </c>
      <c r="H10" s="124" t="n">
        <v>166002</v>
      </c>
      <c r="I10" s="124" t="n">
        <v>166002</v>
      </c>
      <c r="J10" s="124" t="n">
        <v>166002</v>
      </c>
      <c r="K10" s="124" t="n">
        <v>166001</v>
      </c>
      <c r="L10" s="124" t="n">
        <v>166001</v>
      </c>
      <c r="M10" s="124" t="n">
        <v>166001</v>
      </c>
      <c r="N10" s="124" t="n">
        <v>166001</v>
      </c>
      <c r="O10" s="125" t="n">
        <f aca="false">SUM(C10:N10)</f>
        <v>1992020</v>
      </c>
    </row>
    <row r="11" customFormat="false" ht="20.1" hidden="false" customHeight="true" outlineLevel="0" collapsed="false">
      <c r="A11" s="123" t="s">
        <v>84</v>
      </c>
      <c r="B11" s="128" t="s">
        <v>305</v>
      </c>
      <c r="C11" s="124" t="n">
        <v>322121</v>
      </c>
      <c r="D11" s="124" t="n">
        <v>322121</v>
      </c>
      <c r="E11" s="124" t="n">
        <v>322121</v>
      </c>
      <c r="F11" s="124" t="n">
        <v>322121</v>
      </c>
      <c r="G11" s="124" t="n">
        <v>322121</v>
      </c>
      <c r="H11" s="124" t="n">
        <v>322121</v>
      </c>
      <c r="I11" s="124" t="n">
        <v>322121</v>
      </c>
      <c r="J11" s="124" t="n">
        <v>322120</v>
      </c>
      <c r="K11" s="124" t="n">
        <v>322120</v>
      </c>
      <c r="L11" s="124" t="n">
        <v>322120</v>
      </c>
      <c r="M11" s="124" t="n">
        <v>322120</v>
      </c>
      <c r="N11" s="124" t="n">
        <v>322120</v>
      </c>
      <c r="O11" s="125" t="n">
        <f aca="false">SUM(C11:N11)</f>
        <v>3865447</v>
      </c>
    </row>
    <row r="12" customFormat="false" ht="20.1" hidden="false" customHeight="true" outlineLevel="0" collapsed="false">
      <c r="A12" s="123" t="s">
        <v>96</v>
      </c>
      <c r="B12" s="128" t="s">
        <v>306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5" t="n">
        <f aca="false">SUM(C12:N12)</f>
        <v>0</v>
      </c>
    </row>
    <row r="13" customFormat="false" ht="20.1" hidden="false" customHeight="true" outlineLevel="0" collapsed="false">
      <c r="A13" s="123" t="s">
        <v>106</v>
      </c>
      <c r="B13" s="128" t="s">
        <v>251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5" t="n">
        <f aca="false">SUM(C13:N13)</f>
        <v>0</v>
      </c>
    </row>
    <row r="14" customFormat="false" ht="21" hidden="false" customHeight="true" outlineLevel="0" collapsed="false">
      <c r="A14" s="123" t="s">
        <v>116</v>
      </c>
      <c r="B14" s="48" t="s">
        <v>307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 t="n">
        <f aca="false">SUM(C14:N14)</f>
        <v>0</v>
      </c>
    </row>
    <row r="15" customFormat="false" ht="20.1" hidden="false" customHeight="true" outlineLevel="0" collapsed="false">
      <c r="A15" s="123" t="s">
        <v>118</v>
      </c>
      <c r="B15" s="128" t="s">
        <v>308</v>
      </c>
      <c r="C15" s="124" t="n">
        <v>1736313</v>
      </c>
      <c r="D15" s="124" t="n">
        <v>1736313</v>
      </c>
      <c r="E15" s="124" t="n">
        <v>1736313</v>
      </c>
      <c r="F15" s="124" t="n">
        <v>1736313</v>
      </c>
      <c r="G15" s="124" t="n">
        <v>1736313</v>
      </c>
      <c r="H15" s="124" t="n">
        <v>1736313</v>
      </c>
      <c r="I15" s="124" t="n">
        <v>1736313</v>
      </c>
      <c r="J15" s="124" t="n">
        <v>1736313</v>
      </c>
      <c r="K15" s="124" t="n">
        <v>1736312</v>
      </c>
      <c r="L15" s="124" t="n">
        <v>1736312</v>
      </c>
      <c r="M15" s="124" t="n">
        <v>1736312</v>
      </c>
      <c r="N15" s="124" t="n">
        <v>1736312</v>
      </c>
      <c r="O15" s="125" t="n">
        <f aca="false">SUM(C15:N15)</f>
        <v>20835752</v>
      </c>
    </row>
    <row r="16" customFormat="false" ht="20.1" hidden="false" customHeight="true" outlineLevel="0" collapsed="false">
      <c r="A16" s="118" t="s">
        <v>126</v>
      </c>
      <c r="B16" s="129" t="s">
        <v>309</v>
      </c>
      <c r="C16" s="130" t="n">
        <f aca="false">SUM(C7:C15)</f>
        <v>3518382</v>
      </c>
      <c r="D16" s="130" t="n">
        <f aca="false">SUM(D7:D15)</f>
        <v>3518382</v>
      </c>
      <c r="E16" s="130" t="n">
        <f aca="false">SUM(E7:E15)</f>
        <v>3518382</v>
      </c>
      <c r="F16" s="130" t="n">
        <f aca="false">SUM(F7:F15)</f>
        <v>3518382</v>
      </c>
      <c r="G16" s="130" t="n">
        <f aca="false">SUM(G7:G15)</f>
        <v>3518382</v>
      </c>
      <c r="H16" s="130" t="n">
        <f aca="false">SUM(H7:H15)</f>
        <v>3518382</v>
      </c>
      <c r="I16" s="130" t="n">
        <f aca="false">SUM(I7:I15)</f>
        <v>3518382</v>
      </c>
      <c r="J16" s="130" t="n">
        <f aca="false">SUM(J7:J15)</f>
        <v>3518382</v>
      </c>
      <c r="K16" s="130" t="n">
        <f aca="false">SUM(K7:K15)</f>
        <v>3518380</v>
      </c>
      <c r="L16" s="130" t="n">
        <f aca="false">SUM(L7:L15)</f>
        <v>3518380</v>
      </c>
      <c r="M16" s="130" t="n">
        <f aca="false">SUM(M7:M15)</f>
        <v>3518380</v>
      </c>
      <c r="N16" s="130" t="n">
        <f aca="false">SUM(N7:N15)</f>
        <v>3518379</v>
      </c>
      <c r="O16" s="131" t="n">
        <f aca="false">SUM(C16:N16)</f>
        <v>42220575</v>
      </c>
    </row>
    <row r="17" customFormat="false" ht="20.1" hidden="false" customHeight="true" outlineLevel="0" collapsed="false">
      <c r="A17" s="118" t="s">
        <v>136</v>
      </c>
      <c r="B17" s="119" t="s">
        <v>243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customFormat="false" ht="20.1" hidden="false" customHeight="true" outlineLevel="0" collapsed="false">
      <c r="A18" s="132" t="s">
        <v>142</v>
      </c>
      <c r="B18" s="133" t="s">
        <v>246</v>
      </c>
      <c r="C18" s="126" t="n">
        <v>447955</v>
      </c>
      <c r="D18" s="126" t="n">
        <v>447955</v>
      </c>
      <c r="E18" s="126" t="n">
        <v>447955</v>
      </c>
      <c r="F18" s="126" t="n">
        <v>447955</v>
      </c>
      <c r="G18" s="126" t="n">
        <v>447955</v>
      </c>
      <c r="H18" s="126" t="n">
        <v>447955</v>
      </c>
      <c r="I18" s="126" t="n">
        <v>447955</v>
      </c>
      <c r="J18" s="126" t="n">
        <v>447956</v>
      </c>
      <c r="K18" s="126" t="n">
        <v>447956</v>
      </c>
      <c r="L18" s="126" t="n">
        <v>447956</v>
      </c>
      <c r="M18" s="126" t="n">
        <v>447956</v>
      </c>
      <c r="N18" s="126" t="n">
        <v>447956</v>
      </c>
      <c r="O18" s="127" t="n">
        <f aca="false">SUM(C18:N18)</f>
        <v>5375465</v>
      </c>
    </row>
    <row r="19" customFormat="false" ht="21.75" hidden="false" customHeight="true" outlineLevel="0" collapsed="false">
      <c r="A19" s="123" t="s">
        <v>150</v>
      </c>
      <c r="B19" s="48" t="s">
        <v>171</v>
      </c>
      <c r="C19" s="124" t="n">
        <v>91235</v>
      </c>
      <c r="D19" s="124" t="n">
        <v>91235</v>
      </c>
      <c r="E19" s="124" t="n">
        <v>91235</v>
      </c>
      <c r="F19" s="124" t="n">
        <v>91235</v>
      </c>
      <c r="G19" s="124" t="n">
        <v>91235</v>
      </c>
      <c r="H19" s="124" t="n">
        <v>91235</v>
      </c>
      <c r="I19" s="124" t="n">
        <v>91235</v>
      </c>
      <c r="J19" s="124" t="n">
        <v>91235</v>
      </c>
      <c r="K19" s="124" t="n">
        <v>91235</v>
      </c>
      <c r="L19" s="124" t="n">
        <v>91236</v>
      </c>
      <c r="M19" s="124" t="n">
        <v>91236</v>
      </c>
      <c r="N19" s="124" t="n">
        <v>91236</v>
      </c>
      <c r="O19" s="125" t="n">
        <f aca="false">SUM(C19:N19)</f>
        <v>1094823</v>
      </c>
    </row>
    <row r="20" customFormat="false" ht="20.1" hidden="false" customHeight="true" outlineLevel="0" collapsed="false">
      <c r="A20" s="123" t="s">
        <v>160</v>
      </c>
      <c r="B20" s="128" t="s">
        <v>172</v>
      </c>
      <c r="C20" s="124" t="n">
        <v>1128803</v>
      </c>
      <c r="D20" s="124" t="n">
        <v>1128803</v>
      </c>
      <c r="E20" s="124" t="n">
        <v>1128803</v>
      </c>
      <c r="F20" s="124" t="n">
        <v>1128803</v>
      </c>
      <c r="G20" s="124" t="n">
        <v>1128803</v>
      </c>
      <c r="H20" s="124" t="n">
        <v>1128803</v>
      </c>
      <c r="I20" s="124" t="n">
        <v>1128803</v>
      </c>
      <c r="J20" s="124" t="n">
        <v>1128803</v>
      </c>
      <c r="K20" s="124" t="n">
        <v>1128803</v>
      </c>
      <c r="L20" s="124" t="n">
        <v>1128803</v>
      </c>
      <c r="M20" s="124" t="n">
        <v>1128804</v>
      </c>
      <c r="N20" s="124" t="n">
        <v>1128804</v>
      </c>
      <c r="O20" s="125" t="n">
        <f aca="false">SUM(C20:N20)</f>
        <v>13545638</v>
      </c>
    </row>
    <row r="21" customFormat="false" ht="20.1" hidden="false" customHeight="true" outlineLevel="0" collapsed="false">
      <c r="A21" s="123" t="s">
        <v>162</v>
      </c>
      <c r="B21" s="128" t="s">
        <v>173</v>
      </c>
      <c r="C21" s="124" t="n">
        <v>132333</v>
      </c>
      <c r="D21" s="124" t="n">
        <v>132333</v>
      </c>
      <c r="E21" s="124" t="n">
        <v>132333</v>
      </c>
      <c r="F21" s="124" t="n">
        <v>132333</v>
      </c>
      <c r="G21" s="124" t="n">
        <v>132333</v>
      </c>
      <c r="H21" s="124" t="n">
        <v>132333</v>
      </c>
      <c r="I21" s="124" t="n">
        <v>132333</v>
      </c>
      <c r="J21" s="124" t="n">
        <v>132333</v>
      </c>
      <c r="K21" s="124" t="n">
        <v>132334</v>
      </c>
      <c r="L21" s="124" t="n">
        <v>132334</v>
      </c>
      <c r="M21" s="124" t="n">
        <v>132334</v>
      </c>
      <c r="N21" s="124" t="n">
        <v>132334</v>
      </c>
      <c r="O21" s="125" t="n">
        <f aca="false">SUM(C21:N21)</f>
        <v>1588000</v>
      </c>
    </row>
    <row r="22" customFormat="false" ht="20.1" hidden="false" customHeight="true" outlineLevel="0" collapsed="false">
      <c r="A22" s="123" t="s">
        <v>164</v>
      </c>
      <c r="B22" s="128" t="s">
        <v>175</v>
      </c>
      <c r="C22" s="124" t="n">
        <v>90583</v>
      </c>
      <c r="D22" s="124" t="n">
        <v>90583</v>
      </c>
      <c r="E22" s="124" t="n">
        <v>90583</v>
      </c>
      <c r="F22" s="124" t="n">
        <v>90583</v>
      </c>
      <c r="G22" s="124" t="n">
        <v>90583</v>
      </c>
      <c r="H22" s="124" t="n">
        <v>90583</v>
      </c>
      <c r="I22" s="124" t="n">
        <v>90583</v>
      </c>
      <c r="J22" s="124" t="n">
        <v>90583</v>
      </c>
      <c r="K22" s="124" t="n">
        <v>90584</v>
      </c>
      <c r="L22" s="124" t="n">
        <v>90584</v>
      </c>
      <c r="M22" s="124" t="n">
        <v>90584</v>
      </c>
      <c r="N22" s="124" t="n">
        <v>90584</v>
      </c>
      <c r="O22" s="125" t="n">
        <f aca="false">SUM(C22:N22)</f>
        <v>1087000</v>
      </c>
    </row>
    <row r="23" customFormat="false" ht="20.1" hidden="false" customHeight="true" outlineLevel="0" collapsed="false">
      <c r="A23" s="123" t="s">
        <v>264</v>
      </c>
      <c r="B23" s="128" t="s">
        <v>253</v>
      </c>
      <c r="C23" s="124" t="n">
        <v>147995</v>
      </c>
      <c r="D23" s="124" t="n">
        <v>147995</v>
      </c>
      <c r="E23" s="124" t="n">
        <v>147995</v>
      </c>
      <c r="F23" s="124" t="n">
        <v>147995</v>
      </c>
      <c r="G23" s="124" t="n">
        <v>147995</v>
      </c>
      <c r="H23" s="124" t="n">
        <v>147995</v>
      </c>
      <c r="I23" s="124" t="n">
        <v>147995</v>
      </c>
      <c r="J23" s="124" t="n">
        <v>147995</v>
      </c>
      <c r="K23" s="124" t="n">
        <v>147994</v>
      </c>
      <c r="L23" s="124" t="n">
        <v>147994</v>
      </c>
      <c r="M23" s="124" t="n">
        <v>147994</v>
      </c>
      <c r="N23" s="124" t="n">
        <v>147994</v>
      </c>
      <c r="O23" s="125" t="n">
        <f aca="false">SUM(C23:N23)</f>
        <v>1775936</v>
      </c>
    </row>
    <row r="24" customFormat="false" ht="20.1" hidden="false" customHeight="true" outlineLevel="0" collapsed="false">
      <c r="A24" s="123" t="s">
        <v>267</v>
      </c>
      <c r="B24" s="128" t="s">
        <v>196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5" t="n">
        <f aca="false">SUM(C24:N24)</f>
        <v>0</v>
      </c>
    </row>
    <row r="25" customFormat="false" ht="20.1" hidden="false" customHeight="true" outlineLevel="0" collapsed="false">
      <c r="A25" s="123" t="s">
        <v>270</v>
      </c>
      <c r="B25" s="48" t="s">
        <v>198</v>
      </c>
      <c r="C25" s="124" t="n">
        <v>936667</v>
      </c>
      <c r="D25" s="124" t="n">
        <v>936667</v>
      </c>
      <c r="E25" s="124" t="n">
        <v>936667</v>
      </c>
      <c r="F25" s="124" t="n">
        <v>936667</v>
      </c>
      <c r="G25" s="124" t="n">
        <v>936667</v>
      </c>
      <c r="H25" s="124" t="n">
        <v>936667</v>
      </c>
      <c r="I25" s="124" t="n">
        <v>936667</v>
      </c>
      <c r="J25" s="124" t="n">
        <v>936667</v>
      </c>
      <c r="K25" s="124" t="n">
        <v>936666</v>
      </c>
      <c r="L25" s="124" t="n">
        <v>936666</v>
      </c>
      <c r="M25" s="124" t="n">
        <v>936666</v>
      </c>
      <c r="N25" s="124" t="n">
        <v>936666</v>
      </c>
      <c r="O25" s="125" t="n">
        <f aca="false">SUM(C25:N25)</f>
        <v>11240000</v>
      </c>
    </row>
    <row r="26" customFormat="false" ht="20.1" hidden="false" customHeight="true" outlineLevel="0" collapsed="false">
      <c r="A26" s="123" t="s">
        <v>272</v>
      </c>
      <c r="B26" s="128" t="s">
        <v>200</v>
      </c>
      <c r="C26" s="124" t="n">
        <v>500000</v>
      </c>
      <c r="D26" s="124" t="n">
        <v>500000</v>
      </c>
      <c r="E26" s="124" t="n">
        <v>500000</v>
      </c>
      <c r="F26" s="124" t="n">
        <v>500000</v>
      </c>
      <c r="G26" s="124" t="n">
        <v>500000</v>
      </c>
      <c r="H26" s="124" t="n">
        <v>500000</v>
      </c>
      <c r="I26" s="124" t="n">
        <v>500000</v>
      </c>
      <c r="J26" s="124" t="n">
        <v>500000</v>
      </c>
      <c r="K26" s="124" t="n">
        <v>500000</v>
      </c>
      <c r="L26" s="124" t="n">
        <v>500000</v>
      </c>
      <c r="M26" s="124" t="n">
        <v>500000</v>
      </c>
      <c r="N26" s="124" t="n">
        <v>500000</v>
      </c>
      <c r="O26" s="125" t="n">
        <f aca="false">SUM(C26:N26)</f>
        <v>6000000</v>
      </c>
    </row>
    <row r="27" customFormat="false" ht="20.1" hidden="false" customHeight="true" outlineLevel="0" collapsed="false">
      <c r="A27" s="123" t="s">
        <v>275</v>
      </c>
      <c r="B27" s="128" t="s">
        <v>310</v>
      </c>
      <c r="C27" s="124" t="n">
        <v>42811</v>
      </c>
      <c r="D27" s="124" t="n">
        <v>42811</v>
      </c>
      <c r="E27" s="124" t="n">
        <v>42811</v>
      </c>
      <c r="F27" s="124" t="n">
        <v>42811</v>
      </c>
      <c r="G27" s="124" t="n">
        <v>42811</v>
      </c>
      <c r="H27" s="124" t="n">
        <v>42811</v>
      </c>
      <c r="I27" s="124" t="n">
        <v>42811</v>
      </c>
      <c r="J27" s="124" t="n">
        <v>42810</v>
      </c>
      <c r="K27" s="124" t="n">
        <v>42808</v>
      </c>
      <c r="L27" s="124" t="n">
        <v>42807</v>
      </c>
      <c r="M27" s="124" t="n">
        <v>42806</v>
      </c>
      <c r="N27" s="124" t="n">
        <v>42805</v>
      </c>
      <c r="O27" s="125" t="n">
        <f aca="false">SUM(C27:N27)</f>
        <v>513713</v>
      </c>
    </row>
    <row r="28" customFormat="false" ht="20.1" hidden="false" customHeight="true" outlineLevel="0" collapsed="false">
      <c r="A28" s="134" t="s">
        <v>278</v>
      </c>
      <c r="B28" s="129" t="s">
        <v>311</v>
      </c>
      <c r="C28" s="130" t="n">
        <f aca="false">SUM(C18:C27)</f>
        <v>3518382</v>
      </c>
      <c r="D28" s="130" t="n">
        <f aca="false">SUM(D18:D27)</f>
        <v>3518382</v>
      </c>
      <c r="E28" s="130" t="n">
        <f aca="false">SUM(E18:E27)</f>
        <v>3518382</v>
      </c>
      <c r="F28" s="130" t="n">
        <f aca="false">SUM(F18:F27)</f>
        <v>3518382</v>
      </c>
      <c r="G28" s="130" t="n">
        <f aca="false">SUM(G18:G27)</f>
        <v>3518382</v>
      </c>
      <c r="H28" s="130" t="n">
        <f aca="false">SUM(H18:H27)</f>
        <v>3518382</v>
      </c>
      <c r="I28" s="130" t="n">
        <f aca="false">SUM(I18:I27)</f>
        <v>3518382</v>
      </c>
      <c r="J28" s="130" t="n">
        <f aca="false">SUM(J18:J27)</f>
        <v>3518382</v>
      </c>
      <c r="K28" s="130" t="n">
        <f aca="false">SUM(K18:K27)</f>
        <v>3518380</v>
      </c>
      <c r="L28" s="130" t="n">
        <f aca="false">SUM(L18:L27)</f>
        <v>3518380</v>
      </c>
      <c r="M28" s="130" t="n">
        <f aca="false">SUM(M18:M27)</f>
        <v>3518380</v>
      </c>
      <c r="N28" s="130" t="n">
        <f aca="false">SUM(N18:N27)</f>
        <v>3518379</v>
      </c>
      <c r="O28" s="131" t="n">
        <f aca="false">SUM(C28:N28)</f>
        <v>42220575</v>
      </c>
    </row>
    <row r="29" customFormat="false" ht="20.1" hidden="false" customHeight="true" outlineLevel="0" collapsed="false">
      <c r="A29" s="134" t="s">
        <v>281</v>
      </c>
      <c r="B29" s="135" t="s">
        <v>312</v>
      </c>
      <c r="C29" s="136" t="n">
        <f aca="false">C16-C28</f>
        <v>0</v>
      </c>
      <c r="D29" s="136" t="n">
        <f aca="false">D16-D28</f>
        <v>0</v>
      </c>
      <c r="E29" s="136" t="n">
        <f aca="false">E16-E28</f>
        <v>0</v>
      </c>
      <c r="F29" s="136" t="n">
        <f aca="false">F16-F28</f>
        <v>0</v>
      </c>
      <c r="G29" s="136" t="n">
        <f aca="false">G16-G28</f>
        <v>0</v>
      </c>
      <c r="H29" s="136" t="n">
        <f aca="false">H16-H28</f>
        <v>0</v>
      </c>
      <c r="I29" s="136" t="n">
        <f aca="false">I16-I28</f>
        <v>0</v>
      </c>
      <c r="J29" s="136" t="n">
        <f aca="false">J16-J28</f>
        <v>0</v>
      </c>
      <c r="K29" s="136" t="n">
        <f aca="false">K16-K28</f>
        <v>0</v>
      </c>
      <c r="L29" s="136" t="n">
        <f aca="false">L16-L28</f>
        <v>0</v>
      </c>
      <c r="M29" s="136" t="n">
        <f aca="false">M16-M28</f>
        <v>0</v>
      </c>
      <c r="N29" s="136" t="n">
        <f aca="false">N16-N28</f>
        <v>0</v>
      </c>
      <c r="O29" s="136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29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313</v>
      </c>
    </row>
    <row r="4" customFormat="false" ht="20.1" hidden="false" customHeight="true" outlineLevel="0" collapsed="false">
      <c r="A4" s="137" t="s">
        <v>314</v>
      </c>
      <c r="B4" s="137"/>
    </row>
    <row r="5" customFormat="false" ht="20.1" hidden="false" customHeight="true" outlineLevel="0" collapsed="false">
      <c r="A5" s="137"/>
      <c r="B5" s="138" t="s">
        <v>315</v>
      </c>
    </row>
    <row r="6" customFormat="false" ht="20.1" hidden="false" customHeight="true" outlineLevel="0" collapsed="false">
      <c r="A6" s="139" t="s">
        <v>316</v>
      </c>
      <c r="B6" s="140" t="s">
        <v>317</v>
      </c>
    </row>
    <row r="7" customFormat="false" ht="20.1" hidden="false" customHeight="true" outlineLevel="0" collapsed="false">
      <c r="A7" s="141" t="n">
        <v>1</v>
      </c>
      <c r="B7" s="142" t="n">
        <v>2</v>
      </c>
    </row>
    <row r="8" customFormat="false" ht="20.1" hidden="false" customHeight="true" outlineLevel="0" collapsed="false">
      <c r="A8" s="143" t="s">
        <v>9</v>
      </c>
      <c r="B8" s="144" t="n">
        <v>11228818</v>
      </c>
    </row>
    <row r="9" customFormat="false" ht="20.1" hidden="false" customHeight="true" outlineLevel="0" collapsed="false">
      <c r="A9" s="145" t="s">
        <v>318</v>
      </c>
      <c r="B9" s="144"/>
    </row>
    <row r="10" customFormat="false" ht="20.1" hidden="false" customHeight="true" outlineLevel="0" collapsed="false">
      <c r="A10" s="145" t="s">
        <v>319</v>
      </c>
      <c r="B10" s="144" t="n">
        <v>1414000</v>
      </c>
    </row>
    <row r="11" customFormat="false" ht="20.1" hidden="false" customHeight="true" outlineLevel="0" collapsed="false">
      <c r="A11" s="145" t="s">
        <v>320</v>
      </c>
      <c r="B11" s="144" t="n">
        <v>1200000</v>
      </c>
    </row>
    <row r="12" customFormat="false" ht="20.1" hidden="false" customHeight="true" outlineLevel="0" collapsed="false">
      <c r="A12" s="145" t="s">
        <v>17</v>
      </c>
      <c r="B12" s="144"/>
    </row>
    <row r="13" customFormat="false" ht="20.1" hidden="false" customHeight="true" outlineLevel="0" collapsed="false">
      <c r="A13" s="145" t="s">
        <v>321</v>
      </c>
      <c r="B13" s="144" t="n">
        <v>661875</v>
      </c>
    </row>
    <row r="14" customFormat="false" ht="20.1" hidden="false" customHeight="true" outlineLevel="0" collapsed="false">
      <c r="A14" s="145"/>
      <c r="B14" s="144"/>
    </row>
    <row r="15" customFormat="false" ht="20.1" hidden="false" customHeight="true" outlineLevel="0" collapsed="false">
      <c r="A15" s="145"/>
      <c r="B15" s="144"/>
    </row>
    <row r="16" customFormat="false" ht="20.1" hidden="false" customHeight="true" outlineLevel="0" collapsed="false">
      <c r="A16" s="145"/>
      <c r="B16" s="144"/>
    </row>
    <row r="17" customFormat="false" ht="20.1" hidden="false" customHeight="true" outlineLevel="0" collapsed="false">
      <c r="A17" s="145"/>
      <c r="B17" s="144"/>
    </row>
    <row r="18" customFormat="false" ht="20.1" hidden="false" customHeight="true" outlineLevel="0" collapsed="false">
      <c r="A18" s="145"/>
      <c r="B18" s="144"/>
    </row>
    <row r="19" customFormat="false" ht="20.1" hidden="false" customHeight="true" outlineLevel="0" collapsed="false">
      <c r="A19" s="145"/>
      <c r="B19" s="144"/>
    </row>
    <row r="20" customFormat="false" ht="20.1" hidden="false" customHeight="true" outlineLevel="0" collapsed="false">
      <c r="A20" s="145"/>
      <c r="B20" s="144"/>
    </row>
    <row r="21" customFormat="false" ht="20.1" hidden="false" customHeight="true" outlineLevel="0" collapsed="false">
      <c r="A21" s="145"/>
      <c r="B21" s="144"/>
    </row>
    <row r="22" customFormat="false" ht="20.1" hidden="false" customHeight="true" outlineLevel="0" collapsed="false">
      <c r="A22" s="145"/>
      <c r="B22" s="144"/>
    </row>
    <row r="23" customFormat="false" ht="20.1" hidden="false" customHeight="true" outlineLevel="0" collapsed="false">
      <c r="A23" s="145"/>
      <c r="B23" s="144"/>
    </row>
    <row r="24" customFormat="false" ht="20.1" hidden="false" customHeight="true" outlineLevel="0" collapsed="false">
      <c r="A24" s="145"/>
      <c r="B24" s="144"/>
    </row>
    <row r="25" customFormat="false" ht="20.1" hidden="false" customHeight="true" outlineLevel="0" collapsed="false">
      <c r="A25" s="145"/>
      <c r="B25" s="144"/>
    </row>
    <row r="26" customFormat="false" ht="20.1" hidden="false" customHeight="true" outlineLevel="0" collapsed="false">
      <c r="A26" s="145"/>
      <c r="B26" s="144"/>
    </row>
    <row r="27" customFormat="false" ht="20.1" hidden="false" customHeight="true" outlineLevel="0" collapsed="false">
      <c r="A27" s="146"/>
      <c r="B27" s="144"/>
    </row>
    <row r="28" customFormat="false" ht="20.1" hidden="false" customHeight="true" outlineLevel="0" collapsed="false">
      <c r="A28" s="147" t="s">
        <v>302</v>
      </c>
      <c r="B28" s="148" t="n">
        <f aca="false">SUM(B8:B27)</f>
        <v>14504693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7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322</v>
      </c>
    </row>
    <row r="2" customFormat="false" ht="15.75" hidden="false" customHeight="true" outlineLevel="0" collapsed="false">
      <c r="A2" s="149" t="s">
        <v>323</v>
      </c>
      <c r="B2" s="149"/>
      <c r="C2" s="149"/>
      <c r="D2" s="149"/>
      <c r="E2" s="149"/>
      <c r="F2" s="149"/>
    </row>
    <row r="3" customFormat="false" ht="15" hidden="false" customHeight="false" outlineLevel="0" collapsed="false">
      <c r="A3" s="73"/>
      <c r="B3" s="71"/>
      <c r="C3" s="71"/>
      <c r="D3" s="71"/>
      <c r="E3" s="71"/>
      <c r="F3" s="150" t="s">
        <v>241</v>
      </c>
    </row>
    <row r="4" customFormat="false" ht="36" hidden="false" customHeight="false" outlineLevel="0" collapsed="false">
      <c r="A4" s="76" t="s">
        <v>324</v>
      </c>
      <c r="B4" s="77" t="s">
        <v>325</v>
      </c>
      <c r="C4" s="77" t="s">
        <v>326</v>
      </c>
      <c r="D4" s="77" t="s">
        <v>327</v>
      </c>
      <c r="E4" s="77" t="s">
        <v>5</v>
      </c>
      <c r="F4" s="78" t="s">
        <v>328</v>
      </c>
    </row>
    <row r="5" customFormat="false" ht="15" hidden="false" customHeight="false" outlineLevel="0" collapsed="false">
      <c r="A5" s="151" t="n">
        <v>1</v>
      </c>
      <c r="B5" s="152" t="n">
        <v>2</v>
      </c>
      <c r="C5" s="152" t="n">
        <v>3</v>
      </c>
      <c r="D5" s="152" t="n">
        <v>4</v>
      </c>
      <c r="E5" s="152" t="n">
        <v>5</v>
      </c>
      <c r="F5" s="153" t="n">
        <v>6</v>
      </c>
    </row>
    <row r="6" customFormat="false" ht="13.8" hidden="false" customHeight="false" outlineLevel="0" collapsed="false">
      <c r="A6" s="154" t="s">
        <v>329</v>
      </c>
      <c r="B6" s="155" t="n">
        <v>4216000</v>
      </c>
      <c r="C6" s="156"/>
      <c r="D6" s="155"/>
      <c r="E6" s="155" t="n">
        <v>4216000</v>
      </c>
      <c r="F6" s="157" t="n">
        <f aca="false">B6-D6-E6</f>
        <v>0</v>
      </c>
    </row>
    <row r="7" customFormat="false" ht="23.85" hidden="false" customHeight="false" outlineLevel="0" collapsed="false">
      <c r="A7" s="154" t="s">
        <v>330</v>
      </c>
      <c r="B7" s="155" t="n">
        <v>4074107</v>
      </c>
      <c r="C7" s="156"/>
      <c r="D7" s="155"/>
      <c r="E7" s="155" t="n">
        <v>4074107</v>
      </c>
      <c r="F7" s="157" t="n">
        <f aca="false">B7-D7-E7</f>
        <v>0</v>
      </c>
    </row>
    <row r="8" customFormat="false" ht="24" hidden="false" customHeight="false" outlineLevel="0" collapsed="false">
      <c r="A8" s="154" t="s">
        <v>331</v>
      </c>
      <c r="B8" s="155" t="n">
        <v>2949893</v>
      </c>
      <c r="C8" s="156"/>
      <c r="D8" s="155"/>
      <c r="E8" s="155" t="n">
        <v>2949893</v>
      </c>
      <c r="F8" s="157" t="n">
        <f aca="false">B8-D8-E8</f>
        <v>0</v>
      </c>
    </row>
    <row r="9" customFormat="false" ht="15" hidden="false" customHeight="false" outlineLevel="0" collapsed="false">
      <c r="A9" s="154"/>
      <c r="B9" s="155"/>
      <c r="C9" s="156"/>
      <c r="D9" s="155"/>
      <c r="E9" s="155"/>
      <c r="F9" s="157" t="n">
        <f aca="false">B9-D9-E9</f>
        <v>0</v>
      </c>
    </row>
    <row r="10" customFormat="false" ht="15" hidden="false" customHeight="false" outlineLevel="0" collapsed="false">
      <c r="A10" s="154"/>
      <c r="B10" s="155"/>
      <c r="C10" s="156"/>
      <c r="D10" s="155"/>
      <c r="E10" s="155"/>
      <c r="F10" s="157" t="n">
        <f aca="false">B10-D10-E10</f>
        <v>0</v>
      </c>
    </row>
    <row r="11" customFormat="false" ht="15" hidden="false" customHeight="false" outlineLevel="0" collapsed="false">
      <c r="A11" s="154"/>
      <c r="B11" s="155"/>
      <c r="C11" s="156"/>
      <c r="D11" s="155"/>
      <c r="E11" s="155"/>
      <c r="F11" s="157" t="n">
        <f aca="false">B11-D11-E11</f>
        <v>0</v>
      </c>
    </row>
    <row r="12" customFormat="false" ht="15" hidden="false" customHeight="false" outlineLevel="0" collapsed="false">
      <c r="A12" s="154"/>
      <c r="B12" s="155"/>
      <c r="C12" s="156"/>
      <c r="D12" s="155"/>
      <c r="E12" s="155"/>
      <c r="F12" s="157" t="n">
        <f aca="false">B12-D12-E12</f>
        <v>0</v>
      </c>
    </row>
    <row r="13" customFormat="false" ht="13.8" hidden="false" customHeight="false" outlineLevel="0" collapsed="false">
      <c r="A13" s="154"/>
      <c r="B13" s="155"/>
      <c r="C13" s="156"/>
      <c r="D13" s="155"/>
      <c r="E13" s="155"/>
      <c r="F13" s="157" t="n">
        <f aca="false">B13-D13-E13</f>
        <v>0</v>
      </c>
    </row>
    <row r="14" customFormat="false" ht="15" hidden="false" customHeight="false" outlineLevel="0" collapsed="false">
      <c r="A14" s="154"/>
      <c r="B14" s="155"/>
      <c r="C14" s="156"/>
      <c r="D14" s="155"/>
      <c r="E14" s="155"/>
      <c r="F14" s="157" t="n">
        <f aca="false">B14-D14-E14</f>
        <v>0</v>
      </c>
    </row>
    <row r="15" customFormat="false" ht="13.8" hidden="false" customHeight="false" outlineLevel="0" collapsed="false">
      <c r="A15" s="154"/>
      <c r="B15" s="155"/>
      <c r="C15" s="156"/>
      <c r="D15" s="155"/>
      <c r="E15" s="155"/>
      <c r="F15" s="157" t="n">
        <f aca="false">B15-D15-E15</f>
        <v>0</v>
      </c>
    </row>
    <row r="16" customFormat="false" ht="15" hidden="false" customHeight="false" outlineLevel="0" collapsed="false">
      <c r="A16" s="154"/>
      <c r="B16" s="155"/>
      <c r="C16" s="156"/>
      <c r="D16" s="155"/>
      <c r="E16" s="155"/>
      <c r="F16" s="157" t="n">
        <f aca="false">B16-D16-E16</f>
        <v>0</v>
      </c>
    </row>
    <row r="17" customFormat="false" ht="15" hidden="false" customHeight="false" outlineLevel="0" collapsed="false">
      <c r="A17" s="154"/>
      <c r="B17" s="155"/>
      <c r="C17" s="156"/>
      <c r="D17" s="155"/>
      <c r="E17" s="155"/>
      <c r="F17" s="157" t="n">
        <f aca="false">B17-D17-E17</f>
        <v>0</v>
      </c>
    </row>
    <row r="18" customFormat="false" ht="15" hidden="false" customHeight="false" outlineLevel="0" collapsed="false">
      <c r="A18" s="154"/>
      <c r="B18" s="155"/>
      <c r="C18" s="156"/>
      <c r="D18" s="155"/>
      <c r="E18" s="155"/>
      <c r="F18" s="157" t="n">
        <f aca="false">B18-D18-E18</f>
        <v>0</v>
      </c>
    </row>
    <row r="19" customFormat="false" ht="15" hidden="false" customHeight="false" outlineLevel="0" collapsed="false">
      <c r="A19" s="154"/>
      <c r="B19" s="155"/>
      <c r="C19" s="156"/>
      <c r="D19" s="155"/>
      <c r="E19" s="155"/>
      <c r="F19" s="157" t="n">
        <f aca="false">B19-D19-E19</f>
        <v>0</v>
      </c>
    </row>
    <row r="20" customFormat="false" ht="15" hidden="false" customHeight="false" outlineLevel="0" collapsed="false">
      <c r="A20" s="154"/>
      <c r="B20" s="155"/>
      <c r="C20" s="156"/>
      <c r="D20" s="155"/>
      <c r="E20" s="155"/>
      <c r="F20" s="157" t="n">
        <f aca="false">B20-D20-E20</f>
        <v>0</v>
      </c>
    </row>
    <row r="21" customFormat="false" ht="15" hidden="false" customHeight="false" outlineLevel="0" collapsed="false">
      <c r="A21" s="154"/>
      <c r="B21" s="155"/>
      <c r="C21" s="156"/>
      <c r="D21" s="155"/>
      <c r="E21" s="155"/>
      <c r="F21" s="157" t="n">
        <f aca="false">B21-D21-E21</f>
        <v>0</v>
      </c>
    </row>
    <row r="22" customFormat="false" ht="15" hidden="false" customHeight="false" outlineLevel="0" collapsed="false">
      <c r="A22" s="154"/>
      <c r="B22" s="155"/>
      <c r="C22" s="156"/>
      <c r="D22" s="155"/>
      <c r="E22" s="155"/>
      <c r="F22" s="157" t="n">
        <f aca="false">B22-D22-E22</f>
        <v>0</v>
      </c>
    </row>
    <row r="23" customFormat="false" ht="13.8" hidden="false" customHeight="false" outlineLevel="0" collapsed="false">
      <c r="A23" s="154"/>
      <c r="B23" s="155"/>
      <c r="C23" s="156"/>
      <c r="D23" s="155"/>
      <c r="E23" s="155"/>
      <c r="F23" s="157" t="n">
        <f aca="false">B23-D23-E23</f>
        <v>0</v>
      </c>
    </row>
    <row r="24" customFormat="false" ht="15" hidden="false" customHeight="false" outlineLevel="0" collapsed="false">
      <c r="A24" s="158"/>
      <c r="B24" s="159"/>
      <c r="C24" s="160"/>
      <c r="D24" s="159"/>
      <c r="E24" s="159"/>
      <c r="F24" s="161" t="n">
        <f aca="false">B24-D24-E24</f>
        <v>0</v>
      </c>
    </row>
    <row r="25" customFormat="false" ht="15" hidden="false" customHeight="false" outlineLevel="0" collapsed="false">
      <c r="A25" s="162" t="s">
        <v>332</v>
      </c>
      <c r="B25" s="163" t="n">
        <f aca="false">SUM(B6:B24)</f>
        <v>11240000</v>
      </c>
      <c r="C25" s="164"/>
      <c r="D25" s="163" t="n">
        <f aca="false">SUM(D6:D24)</f>
        <v>0</v>
      </c>
      <c r="E25" s="163" t="n">
        <f aca="false">SUM(E6:E24)</f>
        <v>11240000</v>
      </c>
      <c r="F25" s="165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6184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2017-02-06T13:22:52Z</cp:lastPrinted>
  <dcterms:modified xsi:type="dcterms:W3CDTF">2017-10-24T15:26:06Z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