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8" firstSheet="13" activeTab="20"/>
  </bookViews>
  <sheets>
    <sheet name="Mérleg" sheetId="1" r:id="rId1"/>
    <sheet name="Bevételek" sheetId="2" r:id="rId2"/>
    <sheet name="Működési" sheetId="3" r:id="rId3"/>
    <sheet name="Átadott pénzeszközök" sheetId="4" r:id="rId4"/>
    <sheet name="Fejlesztési kiadások" sheetId="5" r:id="rId5"/>
    <sheet name="Intézményenként" sheetId="6" r:id="rId6"/>
    <sheet name="Működési bevételek és kiadások" sheetId="7" r:id="rId7"/>
    <sheet name="Felhalmozási mérleg" sheetId="8" r:id="rId8"/>
    <sheet name="Gördülő tervezés" sheetId="9" r:id="rId9"/>
    <sheet name="előirányzat felh. terv" sheetId="10" r:id="rId10"/>
    <sheet name="Önkormányzat" sheetId="11" r:id="rId11"/>
    <sheet name="Közösségi Ház" sheetId="12" r:id="rId12"/>
    <sheet name="Védőnői szolgálat" sheetId="13" r:id="rId13"/>
    <sheet name="Gyermekétkeztetés" sheetId="14" r:id="rId14"/>
    <sheet name="Közfoglalkoztatás" sheetId="15" r:id="rId15"/>
    <sheet name="Mérleg KH" sheetId="16" r:id="rId16"/>
    <sheet name="Bevételek KH" sheetId="17" r:id="rId17"/>
    <sheet name="Működési KH" sheetId="18" r:id="rId18"/>
    <sheet name="Mérleg  ovi" sheetId="19" r:id="rId19"/>
    <sheet name="Bevételek ovi" sheetId="20" r:id="rId20"/>
    <sheet name="Működési ovi" sheetId="21" r:id="rId21"/>
  </sheets>
  <definedNames/>
  <calcPr fullCalcOnLoad="1"/>
</workbook>
</file>

<file path=xl/sharedStrings.xml><?xml version="1.0" encoding="utf-8"?>
<sst xmlns="http://schemas.openxmlformats.org/spreadsheetml/2006/main" count="630" uniqueCount="216">
  <si>
    <t>Megnevezés</t>
  </si>
  <si>
    <t>Összesen</t>
  </si>
  <si>
    <t>Fejlesztési kiadások</t>
  </si>
  <si>
    <t>Közösségi Ház</t>
  </si>
  <si>
    <t>Dologi kiadások</t>
  </si>
  <si>
    <t>Bevételek</t>
  </si>
  <si>
    <t>Iparűzési adó</t>
  </si>
  <si>
    <t>Talajterhelési díj</t>
  </si>
  <si>
    <t>Bevételek mindösszesen</t>
  </si>
  <si>
    <t>Mérleg</t>
  </si>
  <si>
    <t>Kiadások</t>
  </si>
  <si>
    <t>Felújítások:</t>
  </si>
  <si>
    <t>Fejlesztési bevételek összesen</t>
  </si>
  <si>
    <t>Fejlesztési kiadások összesen</t>
  </si>
  <si>
    <t>Hétvégi orvosi ügyelet</t>
  </si>
  <si>
    <t>Kiadások Összesen</t>
  </si>
  <si>
    <t>Vámos települések tagdíj</t>
  </si>
  <si>
    <t>Bevételek Összesen</t>
  </si>
  <si>
    <t>Átadott pénzeszközök</t>
  </si>
  <si>
    <t>TÖOSZ tagdíj</t>
  </si>
  <si>
    <t>Dél-Mátra szöv. tagdíj</t>
  </si>
  <si>
    <t>Vasutas települések szöv. tagdíj</t>
  </si>
  <si>
    <t>Mátrai szövetség tagdíj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</si>
  <si>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</si>
  <si>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</si>
  <si>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</si>
  <si>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</si>
  <si>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</si>
  <si>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</si>
  <si>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</si>
  <si>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</si>
  <si>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</si>
  <si>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</si>
  <si>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</si>
  <si>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</si>
  <si>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Megnevezés </t>
  </si>
  <si>
    <t>Eredeti e. i.</t>
  </si>
  <si>
    <t>Összesen:</t>
  </si>
  <si>
    <t>Személyi juttatások</t>
  </si>
  <si>
    <t>Felújítás</t>
  </si>
  <si>
    <t>Beruházás</t>
  </si>
  <si>
    <t>Egyenleg</t>
  </si>
  <si>
    <t>Előirányzat felhasználási terv (eFt)</t>
  </si>
  <si>
    <t>Működési kiadások összesen:</t>
  </si>
  <si>
    <t>Működési bevételek összesen:</t>
  </si>
  <si>
    <t>Felhalmozási célú bevétel</t>
  </si>
  <si>
    <t>Felhalmozási célú kiadás</t>
  </si>
  <si>
    <t>Felhalm. célú bevétel összesen:</t>
  </si>
  <si>
    <t>Felhalm. célú kiadások összesen:</t>
  </si>
  <si>
    <t>Bevételek mindösszesen:</t>
  </si>
  <si>
    <t>Kiadások mindösszesen:</t>
  </si>
  <si>
    <t>Felhasznál.</t>
  </si>
  <si>
    <t xml:space="preserve">Felhalmozási mérleg </t>
  </si>
  <si>
    <t>Pénzellátások</t>
  </si>
  <si>
    <t>Működési bevételek és kiadások</t>
  </si>
  <si>
    <t>Működési bevételek összesen</t>
  </si>
  <si>
    <t>Működési kiadások összesen</t>
  </si>
  <si>
    <t>Átadott pénzeszközök összesen</t>
  </si>
  <si>
    <t>Intézmények működési kiadásai</t>
  </si>
  <si>
    <t>Általános tartalék</t>
  </si>
  <si>
    <t>Közhatalmi bevételek</t>
  </si>
  <si>
    <t>Önkormányzat által folyósított ellátások</t>
  </si>
  <si>
    <t>Intézmények működési támogatása</t>
  </si>
  <si>
    <t>Működési kiadások</t>
  </si>
  <si>
    <t>Szociális hozzájárulási adó</t>
  </si>
  <si>
    <t>Egyéb dologi kiadások</t>
  </si>
  <si>
    <t>Kamatkiadások</t>
  </si>
  <si>
    <t>Önkormányzat</t>
  </si>
  <si>
    <t>Tulipán Óvoda</t>
  </si>
  <si>
    <t>ezer Ft-ban</t>
  </si>
  <si>
    <t>Bér</t>
  </si>
  <si>
    <t>Járulék</t>
  </si>
  <si>
    <t>Ellátások</t>
  </si>
  <si>
    <t>Közvilágítás</t>
  </si>
  <si>
    <t>Óvodai nevelés, ellátás</t>
  </si>
  <si>
    <t>Út- híd üzemeltetés</t>
  </si>
  <si>
    <t>Kiadások Intézményenként</t>
  </si>
  <si>
    <t>Halmozott egyenleg</t>
  </si>
  <si>
    <t>Védőnői szolgálat</t>
  </si>
  <si>
    <t>Intézmények</t>
  </si>
  <si>
    <t>Községgazdálkodás</t>
  </si>
  <si>
    <t>Közfoglalkoztatás</t>
  </si>
  <si>
    <t>Társadalombiztosítás pénzügyi alapjai</t>
  </si>
  <si>
    <t xml:space="preserve">Egyéb működési célú támogatások bevételei </t>
  </si>
  <si>
    <t>Termőföld bérbeadásából származó jövedelem</t>
  </si>
  <si>
    <t>Magánszemélyek kommunális adója</t>
  </si>
  <si>
    <t>Gépjármű adó</t>
  </si>
  <si>
    <t>Késedelmi és önellenőrzési pótlék</t>
  </si>
  <si>
    <t>Igazgatási szolgáltatási díj</t>
  </si>
  <si>
    <t>Egyéb közhatalmi bevétel</t>
  </si>
  <si>
    <t>Működési bevételek</t>
  </si>
  <si>
    <t>Tárgyi eszközök bérbeadásából származó bevétel</t>
  </si>
  <si>
    <t>Kiszámlázott általános forgalmi adó</t>
  </si>
  <si>
    <t>Kamatbevételek</t>
  </si>
  <si>
    <t>Finanszírozási bevételek</t>
  </si>
  <si>
    <t>Előző év költségvetési maradványának igénybev.</t>
  </si>
  <si>
    <t>Szakmai anyagok beszerzése</t>
  </si>
  <si>
    <t>Karbantartási, kisjavítási szolgáltatások</t>
  </si>
  <si>
    <t>Szakmai tevékenységet segítő szolgáltatások</t>
  </si>
  <si>
    <t>Kiküldetések kiadásai</t>
  </si>
  <si>
    <t>Reklám- és propagandakiadások</t>
  </si>
  <si>
    <t>Fizetendő általános forgalmi adó</t>
  </si>
  <si>
    <t>Kistérség</t>
  </si>
  <si>
    <t>Üdültetési alapítvány</t>
  </si>
  <si>
    <t>Vöröskereszt - táboroztatás</t>
  </si>
  <si>
    <t>Ruházati költségtérítés</t>
  </si>
  <si>
    <t>Közlekedési költségtérítés</t>
  </si>
  <si>
    <t>Egyéb külső személyi juttatások</t>
  </si>
  <si>
    <t>Választott tisztségviselők juttatásai</t>
  </si>
  <si>
    <t>Egyéb működési célú kiadások</t>
  </si>
  <si>
    <t>Közhatalmi bevételek (műk. célú)</t>
  </si>
  <si>
    <t>Munkadókat terhelő járulékok</t>
  </si>
  <si>
    <t>Működési célú tám. Áht-on belülről</t>
  </si>
  <si>
    <t>Közhatalmi bevételek (felhalm. célú)</t>
  </si>
  <si>
    <t>Munkaadókat terh. jár.</t>
  </si>
  <si>
    <t>Működséi bevételek</t>
  </si>
  <si>
    <t>Finanszírozási bev.</t>
  </si>
  <si>
    <t>Közhatalmi bev.</t>
  </si>
  <si>
    <t>Vásárolt élelmezés</t>
  </si>
  <si>
    <t>Vámosgyörk Községi Önkormányzat Képviselő-testületének</t>
  </si>
  <si>
    <t>Helyi önkormányzatok működésének általános támogatása</t>
  </si>
  <si>
    <t>Önkormányzatok működési támogatásai</t>
  </si>
  <si>
    <t>Települési önkormányzatok egyes köznevelési feladat. tám.</t>
  </si>
  <si>
    <t>Települési önkormányzatok szociális feladatainak támogatása</t>
  </si>
  <si>
    <t>Települési önkormányzatok kulturális feladatainak tám.</t>
  </si>
  <si>
    <t>Működési célú költségvetési és kiegészítő támogatások</t>
  </si>
  <si>
    <t>Működési  célú tám.  államháztartáson belülről</t>
  </si>
  <si>
    <t>Jubileumi jutalom</t>
  </si>
  <si>
    <t>Béren kívüli juttatások</t>
  </si>
  <si>
    <t>Foglalkoztatottak egyéb személyi juttatásai</t>
  </si>
  <si>
    <t>Egészségügyi hozzájárulás</t>
  </si>
  <si>
    <t>Táppénz hozzájárulás</t>
  </si>
  <si>
    <t>Más járulék fizetési kötelezettség</t>
  </si>
  <si>
    <t>Bérleti és lízingdíjak</t>
  </si>
  <si>
    <t>Működési célú előzetesen felszámított általános forgalmi adó</t>
  </si>
  <si>
    <t>Tulajdonosi bevételek</t>
  </si>
  <si>
    <t>Működési célú támogatások államháztartáson belülről</t>
  </si>
  <si>
    <t>Vámosgyörk Községi Önkormányzat Képviselő- testületének</t>
  </si>
  <si>
    <t>Elvonások és befizetések</t>
  </si>
  <si>
    <t xml:space="preserve">Önk. működési tám. </t>
  </si>
  <si>
    <t>Ömk. műk. célú tám.</t>
  </si>
  <si>
    <t>Önkormányzatok műk. támogatásai</t>
  </si>
  <si>
    <t>Műk. célú tám. Áht-on belülről</t>
  </si>
  <si>
    <t>Munkaadókat terhelő járulékok</t>
  </si>
  <si>
    <t>Üzemeltetési anyagok beszerzése</t>
  </si>
  <si>
    <t>Egyéb működési bevételek</t>
  </si>
  <si>
    <t>Regionális Hulladékgazdálkodó</t>
  </si>
  <si>
    <t>Működési kiadások - Közfoglalkoztatás</t>
  </si>
  <si>
    <t>Működési kiadások - Védőnői szolgálat</t>
  </si>
  <si>
    <t>Működési kiadások - Közösségi Ház</t>
  </si>
  <si>
    <t>Egyéb műk. célú kiad.</t>
  </si>
  <si>
    <t>Törvény szerinti illetmények, munkabérek</t>
  </si>
  <si>
    <t>Egyéb költségtérítések</t>
  </si>
  <si>
    <t>Nem saját foglalkoztatottnak fizetett juttatások</t>
  </si>
  <si>
    <t>Árubeszerzés</t>
  </si>
  <si>
    <t>Inormatikai szolgáltatások igénybevétele</t>
  </si>
  <si>
    <t xml:space="preserve">Egyéb kommunikációs szolgáltatások </t>
  </si>
  <si>
    <t>Közüzemi díjak</t>
  </si>
  <si>
    <t>Közevtített szolgáltatások</t>
  </si>
  <si>
    <t>Egyéb szolgáltatások</t>
  </si>
  <si>
    <t>Működési kiadások  - Gyermekétkeztetési feladatok</t>
  </si>
  <si>
    <t>Működési kiadások - Önkormányzat igazgatási tevékenysége</t>
  </si>
  <si>
    <t>Gyermekétkeztetés</t>
  </si>
  <si>
    <t>Beruházások:</t>
  </si>
  <si>
    <t>2019. évi költségvetése</t>
  </si>
  <si>
    <t>2019. évi előirányzat (eFt)</t>
  </si>
  <si>
    <t>Informatikai szolgáltatások igénybevétele</t>
  </si>
  <si>
    <t>Orvosi rendelő vizesblokk felújítás</t>
  </si>
  <si>
    <t>Járdafelújítás</t>
  </si>
  <si>
    <t>Bevétel 2019. évi előirányzat (eFt)</t>
  </si>
  <si>
    <t>Kiadás 2019. évi előirányzat (eFt)</t>
  </si>
  <si>
    <t>Asztalok, székek beszerzése</t>
  </si>
  <si>
    <t>Működési és felhalmozási célú  bevételek és kiadások alakulása 2019-2021</t>
  </si>
  <si>
    <t>Finanszírozási kiadások</t>
  </si>
  <si>
    <t>Államháztartáson belüli megelőlegezések visszafizetése</t>
  </si>
  <si>
    <t>Önkormányzatok általános végrehajtó ig. tev.</t>
  </si>
  <si>
    <t>Zagyvakörnyéki társulás</t>
  </si>
  <si>
    <t>Mária Út Közhasznú Egyesület</t>
  </si>
  <si>
    <t>Útfelújítás</t>
  </si>
  <si>
    <t>Szekrények beszerzése</t>
  </si>
  <si>
    <t>Óvodai udvari játék</t>
  </si>
  <si>
    <t>Kisértékű tárgyi eszköz beszerzés</t>
  </si>
  <si>
    <t>Egyéb műk. célú tám. Áht-on belülről</t>
  </si>
  <si>
    <t>Közhatalmi bevételek (felh. célú)</t>
  </si>
  <si>
    <t>Vámosgyörki Közös Önkormányzati Hivatal</t>
  </si>
  <si>
    <t>Működési célú tám.  áht-on belülről</t>
  </si>
  <si>
    <t>Egyéb működési célú tám. (választás)</t>
  </si>
  <si>
    <t>Előző év költségvetési maradvány igénybev.</t>
  </si>
  <si>
    <t>Központi irányítószervi támogatás</t>
  </si>
  <si>
    <t>1.</t>
  </si>
  <si>
    <t>Szolgáltatások ellenértéke</t>
  </si>
  <si>
    <t>Ellátási díjak</t>
  </si>
  <si>
    <t>Előző évi költségvetési maradvány igénybevétele</t>
  </si>
  <si>
    <t>Központi, irányítószervi támogatás</t>
  </si>
  <si>
    <t>Vámosgyörk Községi Önkormányzat</t>
  </si>
  <si>
    <t>1. melléklet a 5/2019 (IX.13.) Önkormányzati rendelethez</t>
  </si>
  <si>
    <t>2. melléklet a 5/2019 (IX.13.) Önkormányzati rendelethez</t>
  </si>
  <si>
    <t>3. melléklet a 5/2019 (IX.13.) Önkormányzati rendelethez</t>
  </si>
  <si>
    <t>4. melléklet a 5/2019 (IX.13.) Önkormányzati rendelethez</t>
  </si>
  <si>
    <t>5. melléklet a 5/2019 (IX.13.) Önkormányzati rendelethez</t>
  </si>
  <si>
    <t>6. melléklet a 5/2019 (IX.13.) Önkormányzati rendelethez</t>
  </si>
  <si>
    <t>7. melléklet a 5/2019 (IX.13.) Önkormányzati rendelethez</t>
  </si>
  <si>
    <t>8. melléklet a 5/2019 (IX.13.) Önkormányzati rendelethez</t>
  </si>
  <si>
    <t>9. melléklet a 5/2019 (IX.13.) Önkormányzati rendelethez</t>
  </si>
  <si>
    <t>10. melléklet a 5/2019 (IX.13.) Önkormányzati rendelethez</t>
  </si>
  <si>
    <t>11. melléklet a 5/2019 (IX.13.) Önkormányzati rendelethez</t>
  </si>
  <si>
    <t>12. melléklet a 5/2019 (IX.13.) Önkormányzati rendelethez</t>
  </si>
  <si>
    <t>13. melléklet a 5/2019 (IX.13.) Önkormányzati rendelethez</t>
  </si>
  <si>
    <t>14. melléklet a 5/2019 (IX.13.) Önkormányzati rendelethez</t>
  </si>
  <si>
    <t>15. melléklet a 5/2019 (IX.13.) Önkormányzati rendelethez</t>
  </si>
  <si>
    <t>16. melléklet a 5/2019 (IX.13.) Önkormányzati rendelethez</t>
  </si>
  <si>
    <t>17. melléklet a 5/2019 (IX.13.) Önkormányzati rendelethez</t>
  </si>
  <si>
    <t>18. melléklet a 5/2019 (IX.13.) Önkormányzati rendelethez</t>
  </si>
  <si>
    <t>19. melléklet a 5/2019 (IX.13.) Önkormányzati rendelethez</t>
  </si>
  <si>
    <t>20. melléklet a 5/2019 (IX.13.) Önkormányzati rendelethez</t>
  </si>
  <si>
    <t>21. melléklet a 5/2019 (IX.13.)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</si>
</sst>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</numFmts>
  <fonts count="72">
    <font>
      <sz val="10"/>
      <name val="Arial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Roman"/>
      <family val="1"/>
    </font>
    <font>
      <i/>
      <sz val="13.5"/>
      <name val="Times New Roman"/>
      <family val="1"/>
    </font>
    <font>
      <sz val="1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3" fontId="14" fillId="0" borderId="11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3" fillId="0" borderId="0" xfId="58" applyFont="1">
      <alignment/>
      <protection/>
    </xf>
    <xf numFmtId="0" fontId="1" fillId="0" borderId="0" xfId="58" applyFont="1">
      <alignment/>
      <protection/>
    </xf>
    <xf numFmtId="0" fontId="0" fillId="0" borderId="0" xfId="58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right"/>
    </xf>
    <xf numFmtId="0" fontId="7" fillId="0" borderId="0" xfId="58" applyFont="1" applyAlignment="1">
      <alignment horizontal="center"/>
      <protection/>
    </xf>
    <xf numFmtId="0" fontId="13" fillId="0" borderId="11" xfId="58" applyFont="1" applyBorder="1">
      <alignment/>
      <protection/>
    </xf>
    <xf numFmtId="0" fontId="13" fillId="0" borderId="11" xfId="60" applyFont="1" applyBorder="1">
      <alignment/>
      <protection/>
    </xf>
    <xf numFmtId="0" fontId="7" fillId="0" borderId="0" xfId="58" applyFont="1">
      <alignment/>
      <protection/>
    </xf>
    <xf numFmtId="0" fontId="7" fillId="0" borderId="16" xfId="58" applyFont="1" applyBorder="1">
      <alignment/>
      <protection/>
    </xf>
    <xf numFmtId="0" fontId="7" fillId="0" borderId="17" xfId="58" applyFont="1" applyBorder="1">
      <alignment/>
      <protection/>
    </xf>
    <xf numFmtId="0" fontId="7" fillId="0" borderId="0" xfId="58" applyFont="1" applyBorder="1">
      <alignment/>
      <protection/>
    </xf>
    <xf numFmtId="0" fontId="7" fillId="0" borderId="18" xfId="58" applyFont="1" applyBorder="1">
      <alignment/>
      <protection/>
    </xf>
    <xf numFmtId="0" fontId="7" fillId="0" borderId="19" xfId="58" applyFont="1" applyBorder="1">
      <alignment/>
      <protection/>
    </xf>
    <xf numFmtId="0" fontId="7" fillId="0" borderId="20" xfId="58" applyFont="1" applyBorder="1">
      <alignment/>
      <protection/>
    </xf>
    <xf numFmtId="3" fontId="13" fillId="0" borderId="21" xfId="58" applyNumberFormat="1" applyFont="1" applyBorder="1">
      <alignment/>
      <protection/>
    </xf>
    <xf numFmtId="3" fontId="13" fillId="0" borderId="22" xfId="58" applyNumberFormat="1" applyFont="1" applyBorder="1">
      <alignment/>
      <protection/>
    </xf>
    <xf numFmtId="3" fontId="13" fillId="0" borderId="22" xfId="58" applyNumberFormat="1" applyFont="1" applyFill="1" applyBorder="1">
      <alignment/>
      <protection/>
    </xf>
    <xf numFmtId="0" fontId="13" fillId="0" borderId="0" xfId="58" applyFont="1" applyBorder="1">
      <alignment/>
      <protection/>
    </xf>
    <xf numFmtId="0" fontId="7" fillId="0" borderId="23" xfId="58" applyFont="1" applyBorder="1">
      <alignment/>
      <protection/>
    </xf>
    <xf numFmtId="3" fontId="13" fillId="0" borderId="21" xfId="58" applyNumberFormat="1" applyFont="1" applyFill="1" applyBorder="1">
      <alignment/>
      <protection/>
    </xf>
    <xf numFmtId="0" fontId="0" fillId="0" borderId="0" xfId="58" applyFont="1">
      <alignment/>
      <protection/>
    </xf>
    <xf numFmtId="0" fontId="7" fillId="0" borderId="24" xfId="0" applyFont="1" applyBorder="1" applyAlignment="1">
      <alignment horizontal="center"/>
    </xf>
    <xf numFmtId="0" fontId="21" fillId="0" borderId="18" xfId="58" applyFont="1" applyBorder="1">
      <alignment/>
      <protection/>
    </xf>
    <xf numFmtId="0" fontId="7" fillId="0" borderId="0" xfId="58" applyFont="1" applyFill="1" applyAlignment="1">
      <alignment horizontal="right"/>
      <protection/>
    </xf>
    <xf numFmtId="0" fontId="7" fillId="0" borderId="17" xfId="58" applyFont="1" applyBorder="1" applyAlignment="1">
      <alignment horizontal="center"/>
      <protection/>
    </xf>
    <xf numFmtId="0" fontId="22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7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58" applyFont="1" applyAlignment="1">
      <alignment horizontal="right"/>
      <protection/>
    </xf>
    <xf numFmtId="0" fontId="3" fillId="0" borderId="0" xfId="58" applyFont="1" applyAlignment="1">
      <alignment/>
      <protection/>
    </xf>
    <xf numFmtId="0" fontId="7" fillId="0" borderId="0" xfId="58" applyFont="1" applyAlignment="1">
      <alignment/>
      <protection/>
    </xf>
    <xf numFmtId="0" fontId="21" fillId="0" borderId="24" xfId="0" applyFont="1" applyBorder="1" applyAlignment="1">
      <alignment horizontal="right"/>
    </xf>
    <xf numFmtId="0" fontId="7" fillId="0" borderId="0" xfId="58" applyFont="1" applyBorder="1" applyAlignment="1">
      <alignment horizontal="right"/>
      <protection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1" fillId="0" borderId="0" xfId="0" applyFont="1" applyAlignment="1">
      <alignment/>
    </xf>
    <xf numFmtId="0" fontId="24" fillId="0" borderId="0" xfId="56" applyFont="1" applyFill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21" fillId="0" borderId="10" xfId="58" applyFont="1" applyBorder="1" applyAlignment="1">
      <alignment horizontal="center"/>
      <protection/>
    </xf>
    <xf numFmtId="0" fontId="13" fillId="0" borderId="11" xfId="58" applyFont="1" applyBorder="1" applyAlignment="1">
      <alignment horizontal="center"/>
      <protection/>
    </xf>
    <xf numFmtId="0" fontId="13" fillId="0" borderId="26" xfId="58" applyFont="1" applyBorder="1" applyAlignment="1">
      <alignment horizontal="center"/>
      <protection/>
    </xf>
    <xf numFmtId="0" fontId="13" fillId="0" borderId="15" xfId="58" applyFont="1" applyBorder="1" applyAlignment="1">
      <alignment horizontal="center"/>
      <protection/>
    </xf>
    <xf numFmtId="0" fontId="15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9" fillId="0" borderId="0" xfId="58" applyFont="1" applyAlignment="1">
      <alignment horizontal="center"/>
      <protection/>
    </xf>
    <xf numFmtId="49" fontId="8" fillId="0" borderId="26" xfId="0" applyNumberFormat="1" applyFont="1" applyFill="1" applyBorder="1" applyAlignment="1" applyProtection="1">
      <alignment vertical="center" wrapText="1" shrinkToFit="1"/>
      <protection/>
    </xf>
    <xf numFmtId="3" fontId="8" fillId="0" borderId="22" xfId="58" applyNumberFormat="1" applyFont="1" applyBorder="1">
      <alignment/>
      <protection/>
    </xf>
    <xf numFmtId="3" fontId="8" fillId="0" borderId="22" xfId="58" applyNumberFormat="1" applyFont="1" applyFill="1" applyBorder="1">
      <alignment/>
      <protection/>
    </xf>
    <xf numFmtId="49" fontId="8" fillId="0" borderId="15" xfId="0" applyNumberFormat="1" applyFont="1" applyFill="1" applyBorder="1" applyAlignment="1" applyProtection="1">
      <alignment vertical="center" wrapText="1" shrinkToFit="1"/>
      <protection/>
    </xf>
    <xf numFmtId="3" fontId="8" fillId="0" borderId="27" xfId="58" applyNumberFormat="1" applyFont="1" applyFill="1" applyBorder="1">
      <alignment/>
      <protection/>
    </xf>
    <xf numFmtId="0" fontId="8" fillId="0" borderId="15" xfId="60" applyFont="1" applyBorder="1">
      <alignment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>
      <alignment/>
      <protection/>
    </xf>
    <xf numFmtId="0" fontId="1" fillId="0" borderId="0" xfId="56" applyFont="1" applyFill="1" applyAlignment="1">
      <alignment horizontal="right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 applyBorder="1" applyAlignment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21" xfId="56" applyFont="1" applyFill="1" applyBorder="1" applyAlignment="1">
      <alignment horizontal="center"/>
      <protection/>
    </xf>
    <xf numFmtId="0" fontId="24" fillId="0" borderId="11" xfId="56" applyFont="1" applyFill="1" applyBorder="1" applyAlignment="1">
      <alignment horizontal="center"/>
      <protection/>
    </xf>
    <xf numFmtId="0" fontId="7" fillId="0" borderId="21" xfId="56" applyFont="1" applyFill="1" applyBorder="1" applyAlignment="1">
      <alignment horizontal="center"/>
      <protection/>
    </xf>
    <xf numFmtId="0" fontId="13" fillId="0" borderId="21" xfId="56" applyFont="1" applyFill="1" applyBorder="1">
      <alignment/>
      <protection/>
    </xf>
    <xf numFmtId="3" fontId="13" fillId="0" borderId="16" xfId="56" applyNumberFormat="1" applyFont="1" applyFill="1" applyBorder="1">
      <alignment/>
      <protection/>
    </xf>
    <xf numFmtId="0" fontId="7" fillId="0" borderId="17" xfId="56" applyFont="1" applyFill="1" applyBorder="1">
      <alignment/>
      <protection/>
    </xf>
    <xf numFmtId="0" fontId="1" fillId="0" borderId="22" xfId="56" applyFont="1" applyFill="1" applyBorder="1" applyAlignment="1">
      <alignment horizontal="center"/>
      <protection/>
    </xf>
    <xf numFmtId="0" fontId="1" fillId="0" borderId="18" xfId="56" applyFont="1" applyFill="1" applyBorder="1">
      <alignment/>
      <protection/>
    </xf>
    <xf numFmtId="0" fontId="6" fillId="0" borderId="22" xfId="56" applyFont="1" applyFill="1" applyBorder="1" applyAlignment="1">
      <alignment horizontal="center"/>
      <protection/>
    </xf>
    <xf numFmtId="0" fontId="1" fillId="0" borderId="27" xfId="56" applyFont="1" applyFill="1" applyBorder="1" applyAlignment="1">
      <alignment horizontal="center"/>
      <protection/>
    </xf>
    <xf numFmtId="0" fontId="1" fillId="0" borderId="20" xfId="56" applyFont="1" applyFill="1" applyBorder="1">
      <alignment/>
      <protection/>
    </xf>
    <xf numFmtId="0" fontId="13" fillId="0" borderId="21" xfId="56" applyFont="1" applyFill="1" applyBorder="1" applyAlignment="1">
      <alignment horizontal="center"/>
      <protection/>
    </xf>
    <xf numFmtId="0" fontId="13" fillId="0" borderId="17" xfId="56" applyFont="1" applyFill="1" applyBorder="1">
      <alignment/>
      <protection/>
    </xf>
    <xf numFmtId="0" fontId="1" fillId="0" borderId="19" xfId="56" applyFont="1" applyFill="1" applyBorder="1" applyAlignment="1">
      <alignment horizontal="center"/>
      <protection/>
    </xf>
    <xf numFmtId="0" fontId="25" fillId="0" borderId="24" xfId="56" applyFont="1" applyFill="1" applyBorder="1" applyAlignment="1">
      <alignment horizontal="center"/>
      <protection/>
    </xf>
    <xf numFmtId="0" fontId="25" fillId="0" borderId="10" xfId="56" applyFont="1" applyFill="1" applyBorder="1">
      <alignment/>
      <protection/>
    </xf>
    <xf numFmtId="0" fontId="25" fillId="0" borderId="25" xfId="56" applyFont="1" applyFill="1" applyBorder="1">
      <alignment/>
      <protection/>
    </xf>
    <xf numFmtId="3" fontId="25" fillId="0" borderId="25" xfId="56" applyNumberFormat="1" applyFont="1" applyFill="1" applyBorder="1">
      <alignment/>
      <protection/>
    </xf>
    <xf numFmtId="0" fontId="25" fillId="0" borderId="23" xfId="56" applyFont="1" applyFill="1" applyBorder="1">
      <alignment/>
      <protection/>
    </xf>
    <xf numFmtId="0" fontId="24" fillId="0" borderId="0" xfId="56" applyFont="1" applyFill="1">
      <alignment/>
      <protection/>
    </xf>
    <xf numFmtId="0" fontId="24" fillId="0" borderId="10" xfId="58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24" fillId="0" borderId="24" xfId="58" applyFont="1" applyBorder="1" applyAlignment="1">
      <alignment horizontal="center"/>
      <protection/>
    </xf>
    <xf numFmtId="0" fontId="25" fillId="0" borderId="10" xfId="58" applyFont="1" applyBorder="1">
      <alignment/>
      <protection/>
    </xf>
    <xf numFmtId="3" fontId="25" fillId="0" borderId="24" xfId="58" applyNumberFormat="1" applyFont="1" applyBorder="1">
      <alignment/>
      <protection/>
    </xf>
    <xf numFmtId="0" fontId="24" fillId="0" borderId="25" xfId="58" applyFont="1" applyBorder="1">
      <alignment/>
      <protection/>
    </xf>
    <xf numFmtId="0" fontId="24" fillId="0" borderId="23" xfId="58" applyFont="1" applyBorder="1">
      <alignment/>
      <protection/>
    </xf>
    <xf numFmtId="0" fontId="25" fillId="0" borderId="24" xfId="58" applyFont="1" applyBorder="1" applyAlignment="1">
      <alignment horizontal="center"/>
      <protection/>
    </xf>
    <xf numFmtId="3" fontId="25" fillId="0" borderId="24" xfId="58" applyNumberFormat="1" applyFont="1" applyFill="1" applyBorder="1">
      <alignment/>
      <protection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26" fillId="0" borderId="10" xfId="0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25" xfId="0" applyNumberFormat="1" applyFont="1" applyBorder="1" applyAlignment="1">
      <alignment/>
    </xf>
    <xf numFmtId="0" fontId="26" fillId="0" borderId="25" xfId="0" applyFont="1" applyBorder="1" applyAlignment="1">
      <alignment/>
    </xf>
    <xf numFmtId="0" fontId="8" fillId="0" borderId="18" xfId="0" applyFont="1" applyBorder="1" applyAlignment="1">
      <alignment/>
    </xf>
    <xf numFmtId="0" fontId="27" fillId="0" borderId="10" xfId="0" applyFont="1" applyBorder="1" applyAlignment="1">
      <alignment/>
    </xf>
    <xf numFmtId="0" fontId="25" fillId="0" borderId="24" xfId="0" applyFont="1" applyBorder="1" applyAlignment="1">
      <alignment/>
    </xf>
    <xf numFmtId="3" fontId="25" fillId="0" borderId="24" xfId="0" applyNumberFormat="1" applyFont="1" applyBorder="1" applyAlignment="1">
      <alignment horizontal="right"/>
    </xf>
    <xf numFmtId="0" fontId="28" fillId="0" borderId="23" xfId="0" applyFont="1" applyBorder="1" applyAlignment="1">
      <alignment/>
    </xf>
    <xf numFmtId="0" fontId="25" fillId="0" borderId="25" xfId="0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0" fontId="30" fillId="0" borderId="17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3" fontId="29" fillId="0" borderId="22" xfId="0" applyNumberFormat="1" applyFont="1" applyBorder="1" applyAlignment="1">
      <alignment horizontal="right"/>
    </xf>
    <xf numFmtId="0" fontId="30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 horizontal="right"/>
    </xf>
    <xf numFmtId="0" fontId="29" fillId="0" borderId="11" xfId="58" applyFont="1" applyBorder="1">
      <alignment/>
      <protection/>
    </xf>
    <xf numFmtId="3" fontId="29" fillId="0" borderId="11" xfId="0" applyNumberFormat="1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26" xfId="0" applyFont="1" applyBorder="1" applyAlignment="1">
      <alignment horizontal="right"/>
    </xf>
    <xf numFmtId="0" fontId="29" fillId="0" borderId="26" xfId="58" applyFont="1" applyFill="1" applyBorder="1">
      <alignment/>
      <protection/>
    </xf>
    <xf numFmtId="3" fontId="29" fillId="0" borderId="26" xfId="0" applyNumberFormat="1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6" xfId="58" applyFont="1" applyBorder="1">
      <alignment/>
      <protection/>
    </xf>
    <xf numFmtId="3" fontId="29" fillId="0" borderId="22" xfId="58" applyNumberFormat="1" applyFont="1" applyBorder="1">
      <alignment/>
      <protection/>
    </xf>
    <xf numFmtId="0" fontId="29" fillId="0" borderId="0" xfId="58" applyFont="1" applyBorder="1">
      <alignment/>
      <protection/>
    </xf>
    <xf numFmtId="0" fontId="29" fillId="0" borderId="22" xfId="0" applyFont="1" applyBorder="1" applyAlignment="1">
      <alignment horizontal="right"/>
    </xf>
    <xf numFmtId="3" fontId="29" fillId="0" borderId="21" xfId="58" applyNumberFormat="1" applyFont="1" applyBorder="1" applyAlignment="1">
      <alignment horizontal="right"/>
      <protection/>
    </xf>
    <xf numFmtId="0" fontId="29" fillId="0" borderId="16" xfId="58" applyFont="1" applyBorder="1" applyAlignment="1">
      <alignment horizontal="center"/>
      <protection/>
    </xf>
    <xf numFmtId="0" fontId="32" fillId="0" borderId="0" xfId="58" applyFont="1" applyBorder="1">
      <alignment/>
      <protection/>
    </xf>
    <xf numFmtId="0" fontId="29" fillId="0" borderId="22" xfId="58" applyFont="1" applyBorder="1">
      <alignment/>
      <protection/>
    </xf>
    <xf numFmtId="3" fontId="29" fillId="0" borderId="0" xfId="0" applyNumberFormat="1" applyFont="1" applyBorder="1" applyAlignment="1">
      <alignment/>
    </xf>
    <xf numFmtId="0" fontId="31" fillId="0" borderId="22" xfId="0" applyFont="1" applyBorder="1" applyAlignment="1">
      <alignment/>
    </xf>
    <xf numFmtId="3" fontId="31" fillId="0" borderId="22" xfId="0" applyNumberFormat="1" applyFont="1" applyBorder="1" applyAlignment="1">
      <alignment/>
    </xf>
    <xf numFmtId="0" fontId="31" fillId="0" borderId="0" xfId="0" applyFont="1" applyBorder="1" applyAlignment="1">
      <alignment/>
    </xf>
    <xf numFmtId="3" fontId="31" fillId="0" borderId="21" xfId="0" applyNumberFormat="1" applyFont="1" applyBorder="1" applyAlignment="1">
      <alignment/>
    </xf>
    <xf numFmtId="3" fontId="29" fillId="0" borderId="22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0" fontId="31" fillId="0" borderId="26" xfId="0" applyFont="1" applyBorder="1" applyAlignment="1">
      <alignment/>
    </xf>
    <xf numFmtId="0" fontId="29" fillId="0" borderId="22" xfId="56" applyFont="1" applyFill="1" applyBorder="1">
      <alignment/>
      <protection/>
    </xf>
    <xf numFmtId="3" fontId="29" fillId="0" borderId="0" xfId="56" applyNumberFormat="1" applyFont="1" applyFill="1" applyBorder="1">
      <alignment/>
      <protection/>
    </xf>
    <xf numFmtId="0" fontId="31" fillId="0" borderId="22" xfId="56" applyFont="1" applyFill="1" applyBorder="1">
      <alignment/>
      <protection/>
    </xf>
    <xf numFmtId="3" fontId="31" fillId="0" borderId="0" xfId="56" applyNumberFormat="1" applyFont="1" applyFill="1" applyBorder="1">
      <alignment/>
      <protection/>
    </xf>
    <xf numFmtId="0" fontId="29" fillId="0" borderId="27" xfId="56" applyFont="1" applyFill="1" applyBorder="1">
      <alignment/>
      <protection/>
    </xf>
    <xf numFmtId="3" fontId="29" fillId="0" borderId="19" xfId="56" applyNumberFormat="1" applyFont="1" applyFill="1" applyBorder="1">
      <alignment/>
      <protection/>
    </xf>
    <xf numFmtId="0" fontId="13" fillId="0" borderId="11" xfId="56" applyFont="1" applyFill="1" applyBorder="1" applyAlignment="1">
      <alignment horizontal="center"/>
      <protection/>
    </xf>
    <xf numFmtId="0" fontId="6" fillId="0" borderId="26" xfId="56" applyFont="1" applyFill="1" applyBorder="1" applyAlignment="1">
      <alignment horizontal="center"/>
      <protection/>
    </xf>
    <xf numFmtId="0" fontId="1" fillId="0" borderId="26" xfId="56" applyFont="1" applyFill="1" applyBorder="1" applyAlignment="1">
      <alignment horizontal="center"/>
      <protection/>
    </xf>
    <xf numFmtId="0" fontId="29" fillId="0" borderId="19" xfId="56" applyFont="1" applyFill="1" applyBorder="1">
      <alignment/>
      <protection/>
    </xf>
    <xf numFmtId="0" fontId="13" fillId="0" borderId="16" xfId="56" applyFont="1" applyFill="1" applyBorder="1" applyAlignment="1">
      <alignment horizontal="center"/>
      <protection/>
    </xf>
    <xf numFmtId="0" fontId="6" fillId="0" borderId="16" xfId="56" applyFont="1" applyFill="1" applyBorder="1">
      <alignment/>
      <protection/>
    </xf>
    <xf numFmtId="0" fontId="13" fillId="0" borderId="16" xfId="56" applyFont="1" applyFill="1" applyBorder="1">
      <alignment/>
      <protection/>
    </xf>
    <xf numFmtId="0" fontId="6" fillId="0" borderId="17" xfId="56" applyFont="1" applyFill="1" applyBorder="1">
      <alignment/>
      <protection/>
    </xf>
    <xf numFmtId="3" fontId="31" fillId="0" borderId="0" xfId="0" applyNumberFormat="1" applyFont="1" applyBorder="1" applyAlignment="1">
      <alignment/>
    </xf>
    <xf numFmtId="0" fontId="13" fillId="0" borderId="11" xfId="57" applyFont="1" applyFill="1" applyBorder="1">
      <alignment/>
      <protection/>
    </xf>
    <xf numFmtId="49" fontId="29" fillId="0" borderId="26" xfId="59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57" applyNumberFormat="1" applyFont="1" applyFill="1" applyBorder="1" applyAlignment="1" applyProtection="1">
      <alignment vertical="center" wrapText="1" shrinkToFit="1"/>
      <protection/>
    </xf>
    <xf numFmtId="49" fontId="29" fillId="0" borderId="15" xfId="59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59" applyNumberFormat="1" applyFont="1" applyFill="1" applyBorder="1" applyAlignment="1" applyProtection="1">
      <alignment horizontal="left" vertical="center" wrapText="1" shrinkToFit="1"/>
      <protection/>
    </xf>
    <xf numFmtId="3" fontId="8" fillId="0" borderId="0" xfId="0" applyNumberFormat="1" applyFont="1" applyAlignment="1">
      <alignment/>
    </xf>
    <xf numFmtId="3" fontId="29" fillId="0" borderId="22" xfId="58" applyNumberFormat="1" applyFont="1" applyFill="1" applyBorder="1">
      <alignment/>
      <protection/>
    </xf>
    <xf numFmtId="0" fontId="1" fillId="0" borderId="17" xfId="56" applyFont="1" applyFill="1" applyBorder="1">
      <alignment/>
      <protection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29" fillId="0" borderId="26" xfId="0" applyFont="1" applyBorder="1" applyAlignment="1">
      <alignment horizontal="center"/>
    </xf>
    <xf numFmtId="0" fontId="33" fillId="0" borderId="26" xfId="0" applyFont="1" applyBorder="1" applyAlignment="1">
      <alignment/>
    </xf>
    <xf numFmtId="0" fontId="21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1" fillId="0" borderId="24" xfId="56" applyFont="1" applyBorder="1" applyAlignment="1">
      <alignment horizontal="center"/>
      <protection/>
    </xf>
    <xf numFmtId="0" fontId="24" fillId="0" borderId="10" xfId="56" applyFont="1" applyBorder="1" applyAlignment="1">
      <alignment horizontal="center"/>
      <protection/>
    </xf>
    <xf numFmtId="0" fontId="24" fillId="0" borderId="25" xfId="56" applyFont="1" applyBorder="1" applyAlignment="1">
      <alignment horizontal="center"/>
      <protection/>
    </xf>
    <xf numFmtId="0" fontId="13" fillId="0" borderId="21" xfId="56" applyFont="1" applyBorder="1" applyAlignment="1">
      <alignment horizontal="center"/>
      <protection/>
    </xf>
    <xf numFmtId="0" fontId="13" fillId="0" borderId="11" xfId="0" applyFont="1" applyBorder="1" applyAlignment="1">
      <alignment/>
    </xf>
    <xf numFmtId="0" fontId="7" fillId="0" borderId="16" xfId="56" applyFont="1" applyBorder="1">
      <alignment/>
      <protection/>
    </xf>
    <xf numFmtId="3" fontId="13" fillId="0" borderId="16" xfId="56" applyNumberFormat="1" applyFont="1" applyBorder="1">
      <alignment/>
      <protection/>
    </xf>
    <xf numFmtId="0" fontId="29" fillId="0" borderId="17" xfId="56" applyFont="1" applyBorder="1">
      <alignment/>
      <protection/>
    </xf>
    <xf numFmtId="0" fontId="29" fillId="0" borderId="22" xfId="56" applyFont="1" applyBorder="1" applyAlignment="1">
      <alignment horizontal="center"/>
      <protection/>
    </xf>
    <xf numFmtId="0" fontId="29" fillId="0" borderId="0" xfId="56" applyFont="1">
      <alignment/>
      <protection/>
    </xf>
    <xf numFmtId="3" fontId="29" fillId="0" borderId="0" xfId="56" applyNumberFormat="1" applyFont="1">
      <alignment/>
      <protection/>
    </xf>
    <xf numFmtId="0" fontId="29" fillId="0" borderId="18" xfId="56" applyFont="1" applyBorder="1">
      <alignment/>
      <protection/>
    </xf>
    <xf numFmtId="0" fontId="36" fillId="0" borderId="22" xfId="0" applyFont="1" applyBorder="1" applyAlignment="1">
      <alignment horizontal="center"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0" fontId="29" fillId="0" borderId="18" xfId="0" applyFont="1" applyBorder="1" applyAlignment="1">
      <alignment/>
    </xf>
    <xf numFmtId="0" fontId="36" fillId="0" borderId="27" xfId="0" applyFont="1" applyBorder="1" applyAlignment="1">
      <alignment horizontal="center"/>
    </xf>
    <xf numFmtId="0" fontId="29" fillId="0" borderId="15" xfId="0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19" xfId="0" applyNumberFormat="1" applyFont="1" applyBorder="1" applyAlignment="1">
      <alignment/>
    </xf>
    <xf numFmtId="0" fontId="29" fillId="0" borderId="2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6" xfId="0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36" fillId="0" borderId="26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5" fillId="0" borderId="23" xfId="0" applyFont="1" applyBorder="1" applyAlignment="1">
      <alignment/>
    </xf>
    <xf numFmtId="0" fontId="37" fillId="0" borderId="0" xfId="0" applyFont="1" applyAlignment="1">
      <alignment/>
    </xf>
    <xf numFmtId="0" fontId="1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1" fillId="0" borderId="0" xfId="56" applyFont="1" applyAlignment="1">
      <alignment horizontal="right"/>
      <protection/>
    </xf>
    <xf numFmtId="0" fontId="24" fillId="0" borderId="0" xfId="56" applyFont="1" applyAlignment="1">
      <alignment horizontal="center"/>
      <protection/>
    </xf>
    <xf numFmtId="0" fontId="1" fillId="0" borderId="21" xfId="56" applyFont="1" applyBorder="1" applyAlignment="1">
      <alignment horizontal="center"/>
      <protection/>
    </xf>
    <xf numFmtId="0" fontId="24" fillId="0" borderId="11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13" fillId="0" borderId="11" xfId="57" applyFont="1" applyBorder="1">
      <alignment/>
      <protection/>
    </xf>
    <xf numFmtId="0" fontId="13" fillId="0" borderId="21" xfId="56" applyFont="1" applyBorder="1">
      <alignment/>
      <protection/>
    </xf>
    <xf numFmtId="0" fontId="7" fillId="0" borderId="17" xfId="56" applyFont="1" applyBorder="1">
      <alignment/>
      <protection/>
    </xf>
    <xf numFmtId="0" fontId="1" fillId="0" borderId="22" xfId="56" applyFont="1" applyBorder="1" applyAlignment="1">
      <alignment horizontal="center"/>
      <protection/>
    </xf>
    <xf numFmtId="49" fontId="29" fillId="0" borderId="26" xfId="59" applyNumberFormat="1" applyFont="1" applyBorder="1" applyAlignment="1">
      <alignment horizontal="left" vertical="center" wrapText="1" shrinkToFit="1"/>
      <protection/>
    </xf>
    <xf numFmtId="0" fontId="29" fillId="0" borderId="22" xfId="56" applyFont="1" applyBorder="1">
      <alignment/>
      <protection/>
    </xf>
    <xf numFmtId="0" fontId="1" fillId="0" borderId="18" xfId="56" applyFont="1" applyBorder="1">
      <alignment/>
      <protection/>
    </xf>
    <xf numFmtId="0" fontId="6" fillId="0" borderId="22" xfId="56" applyFont="1" applyBorder="1" applyAlignment="1">
      <alignment horizontal="center"/>
      <protection/>
    </xf>
    <xf numFmtId="0" fontId="31" fillId="0" borderId="22" xfId="56" applyFont="1" applyBorder="1">
      <alignment/>
      <protection/>
    </xf>
    <xf numFmtId="3" fontId="31" fillId="0" borderId="0" xfId="56" applyNumberFormat="1" applyFont="1">
      <alignment/>
      <protection/>
    </xf>
    <xf numFmtId="49" fontId="13" fillId="0" borderId="11" xfId="57" applyNumberFormat="1" applyFont="1" applyBorder="1" applyAlignment="1">
      <alignment vertical="center" wrapText="1" shrinkToFit="1"/>
      <protection/>
    </xf>
    <xf numFmtId="0" fontId="13" fillId="0" borderId="17" xfId="56" applyFont="1" applyBorder="1">
      <alignment/>
      <protection/>
    </xf>
    <xf numFmtId="0" fontId="1" fillId="0" borderId="27" xfId="56" applyFont="1" applyBorder="1" applyAlignment="1">
      <alignment horizontal="center"/>
      <protection/>
    </xf>
    <xf numFmtId="49" fontId="29" fillId="0" borderId="15" xfId="59" applyNumberFormat="1" applyFont="1" applyBorder="1" applyAlignment="1">
      <alignment horizontal="left" vertical="center" wrapText="1" shrinkToFit="1"/>
      <protection/>
    </xf>
    <xf numFmtId="0" fontId="29" fillId="0" borderId="27" xfId="56" applyFont="1" applyBorder="1">
      <alignment/>
      <protection/>
    </xf>
    <xf numFmtId="3" fontId="29" fillId="0" borderId="19" xfId="56" applyNumberFormat="1" applyFont="1" applyBorder="1">
      <alignment/>
      <protection/>
    </xf>
    <xf numFmtId="0" fontId="1" fillId="0" borderId="20" xfId="56" applyFont="1" applyBorder="1">
      <alignment/>
      <protection/>
    </xf>
    <xf numFmtId="0" fontId="13" fillId="0" borderId="11" xfId="56" applyFont="1" applyBorder="1" applyAlignment="1">
      <alignment horizontal="center"/>
      <protection/>
    </xf>
    <xf numFmtId="49" fontId="13" fillId="0" borderId="11" xfId="59" applyNumberFormat="1" applyFont="1" applyBorder="1" applyAlignment="1">
      <alignment horizontal="left" vertical="center" wrapText="1" shrinkToFit="1"/>
      <protection/>
    </xf>
    <xf numFmtId="0" fontId="6" fillId="0" borderId="26" xfId="56" applyFont="1" applyBorder="1" applyAlignment="1">
      <alignment horizontal="center"/>
      <protection/>
    </xf>
    <xf numFmtId="0" fontId="1" fillId="0" borderId="26" xfId="56" applyFont="1" applyBorder="1" applyAlignment="1">
      <alignment horizontal="center"/>
      <protection/>
    </xf>
    <xf numFmtId="0" fontId="25" fillId="0" borderId="24" xfId="56" applyFont="1" applyBorder="1" applyAlignment="1">
      <alignment horizontal="center"/>
      <protection/>
    </xf>
    <xf numFmtId="0" fontId="25" fillId="0" borderId="10" xfId="56" applyFont="1" applyBorder="1">
      <alignment/>
      <protection/>
    </xf>
    <xf numFmtId="0" fontId="25" fillId="0" borderId="25" xfId="56" applyFont="1" applyBorder="1">
      <alignment/>
      <protection/>
    </xf>
    <xf numFmtId="3" fontId="25" fillId="0" borderId="25" xfId="56" applyNumberFormat="1" applyFont="1" applyBorder="1">
      <alignment/>
      <protection/>
    </xf>
    <xf numFmtId="0" fontId="25" fillId="0" borderId="23" xfId="56" applyFont="1" applyBorder="1">
      <alignment/>
      <protection/>
    </xf>
    <xf numFmtId="0" fontId="24" fillId="0" borderId="0" xfId="56" applyFont="1">
      <alignment/>
      <protection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24" fillId="0" borderId="24" xfId="56" applyFont="1" applyBorder="1">
      <alignment/>
      <protection/>
    </xf>
    <xf numFmtId="0" fontId="1" fillId="0" borderId="17" xfId="56" applyFont="1" applyBorder="1">
      <alignment/>
      <protection/>
    </xf>
    <xf numFmtId="0" fontId="13" fillId="0" borderId="2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7" fillId="0" borderId="21" xfId="56" applyFont="1" applyBorder="1">
      <alignment/>
      <protection/>
    </xf>
    <xf numFmtId="0" fontId="7" fillId="0" borderId="18" xfId="56" applyFont="1" applyBorder="1">
      <alignment/>
      <protection/>
    </xf>
    <xf numFmtId="0" fontId="11" fillId="0" borderId="15" xfId="0" applyFont="1" applyBorder="1" applyAlignment="1">
      <alignment/>
    </xf>
    <xf numFmtId="0" fontId="24" fillId="0" borderId="23" xfId="56" applyFont="1" applyBorder="1">
      <alignment/>
      <protection/>
    </xf>
    <xf numFmtId="3" fontId="1" fillId="0" borderId="0" xfId="56" applyNumberFormat="1" applyFont="1">
      <alignment/>
      <protection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9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24" fillId="0" borderId="24" xfId="58" applyFont="1" applyBorder="1" applyAlignment="1">
      <alignment horizontal="center"/>
      <protection/>
    </xf>
    <xf numFmtId="0" fontId="24" fillId="0" borderId="25" xfId="58" applyFont="1" applyBorder="1" applyAlignment="1">
      <alignment horizontal="center"/>
      <protection/>
    </xf>
    <xf numFmtId="0" fontId="24" fillId="0" borderId="23" xfId="58" applyFont="1" applyBorder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7" fillId="0" borderId="0" xfId="57" applyFont="1" applyFill="1" applyAlignment="1">
      <alignment horizontal="right"/>
      <protection/>
    </xf>
    <xf numFmtId="0" fontId="24" fillId="0" borderId="0" xfId="56" applyFont="1" applyFill="1" applyAlignment="1">
      <alignment horizontal="center"/>
      <protection/>
    </xf>
    <xf numFmtId="0" fontId="24" fillId="0" borderId="21" xfId="56" applyFont="1" applyFill="1" applyBorder="1" applyAlignment="1">
      <alignment horizontal="center"/>
      <protection/>
    </xf>
    <xf numFmtId="0" fontId="24" fillId="0" borderId="16" xfId="56" applyFont="1" applyFill="1" applyBorder="1" applyAlignment="1">
      <alignment horizontal="center"/>
      <protection/>
    </xf>
    <xf numFmtId="0" fontId="24" fillId="0" borderId="17" xfId="56" applyFont="1" applyFill="1" applyBorder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7" fillId="0" borderId="25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9" xfId="0" applyFont="1" applyBorder="1" applyAlignment="1">
      <alignment horizontal="right"/>
    </xf>
    <xf numFmtId="0" fontId="7" fillId="0" borderId="26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25" xfId="56" applyFont="1" applyBorder="1" applyAlignment="1">
      <alignment horizontal="center"/>
      <protection/>
    </xf>
    <xf numFmtId="0" fontId="24" fillId="0" borderId="23" xfId="56" applyFont="1" applyBorder="1" applyAlignment="1">
      <alignment horizontal="center"/>
      <protection/>
    </xf>
    <xf numFmtId="0" fontId="7" fillId="0" borderId="0" xfId="57" applyFont="1" applyAlignment="1">
      <alignment horizontal="right"/>
      <protection/>
    </xf>
    <xf numFmtId="0" fontId="24" fillId="0" borderId="0" xfId="56" applyFont="1" applyAlignment="1">
      <alignment horizontal="center"/>
      <protection/>
    </xf>
    <xf numFmtId="0" fontId="24" fillId="0" borderId="21" xfId="56" applyFont="1" applyBorder="1" applyAlignment="1">
      <alignment horizontal="center"/>
      <protection/>
    </xf>
    <xf numFmtId="0" fontId="24" fillId="0" borderId="16" xfId="56" applyFont="1" applyBorder="1" applyAlignment="1">
      <alignment horizontal="center"/>
      <protection/>
    </xf>
    <xf numFmtId="0" fontId="24" fillId="0" borderId="17" xfId="56" applyFont="1" applyBorder="1" applyAlignment="1">
      <alignment horizontal="center"/>
      <protection/>
    </xf>
    <xf numFmtId="0" fontId="24" fillId="0" borderId="24" xfId="56" applyFont="1" applyBorder="1" applyAlignment="1">
      <alignment horizont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Intézmények költségvetése 2012- végleges" xfId="56"/>
    <cellStyle name="Normál_Költségvetés - Visznei ovi 2016 2" xfId="57"/>
    <cellStyle name="Normál_Költségvetés mellékletek 2012 -végleges" xfId="58"/>
    <cellStyle name="Normál_Munka1 2" xfId="59"/>
    <cellStyle name="Normál_Önkormányzat - 2012. III. n. év Tájékoztató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B1">
      <selection activeCell="D1" sqref="D1:E1"/>
    </sheetView>
  </sheetViews>
  <sheetFormatPr defaultColWidth="9.00390625" defaultRowHeight="12.75"/>
  <cols>
    <col min="1" max="1" width="3.75390625" style="111" customWidth="1"/>
    <col min="2" max="2" width="50.75390625" style="0" customWidth="1"/>
    <col min="3" max="3" width="12.75390625" style="0" customWidth="1"/>
    <col min="4" max="4" width="50.75390625" style="0" customWidth="1"/>
    <col min="5" max="5" width="12.75390625" style="0" customWidth="1"/>
  </cols>
  <sheetData>
    <row r="1" spans="1:14" ht="18" customHeight="1">
      <c r="A1" s="11"/>
      <c r="B1" s="10"/>
      <c r="C1" s="10"/>
      <c r="D1" s="340" t="s">
        <v>195</v>
      </c>
      <c r="E1" s="340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11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11"/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</row>
    <row r="4" spans="1:14" ht="18" customHeight="1">
      <c r="A4" s="341" t="s">
        <v>119</v>
      </c>
      <c r="B4" s="341"/>
      <c r="C4" s="341"/>
      <c r="D4" s="341"/>
      <c r="E4" s="341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>
      <c r="A5" s="341" t="s">
        <v>164</v>
      </c>
      <c r="B5" s="341"/>
      <c r="C5" s="341"/>
      <c r="D5" s="341"/>
      <c r="E5" s="341"/>
      <c r="F5" s="1"/>
      <c r="G5" s="1"/>
      <c r="H5" s="1"/>
      <c r="I5" s="1"/>
      <c r="J5" s="1"/>
      <c r="K5" s="1"/>
      <c r="L5" s="1"/>
      <c r="M5" s="1"/>
      <c r="N5" s="1"/>
    </row>
    <row r="6" spans="1:14" ht="18" customHeight="1">
      <c r="A6" s="341" t="s">
        <v>9</v>
      </c>
      <c r="B6" s="341"/>
      <c r="C6" s="341"/>
      <c r="D6" s="341"/>
      <c r="E6" s="341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11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11"/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>
      <c r="A9" s="106"/>
      <c r="B9" s="338" t="s">
        <v>169</v>
      </c>
      <c r="C9" s="339"/>
      <c r="D9" s="337" t="s">
        <v>170</v>
      </c>
      <c r="E9" s="337"/>
      <c r="F9" s="1"/>
      <c r="G9" s="1"/>
      <c r="H9" s="1"/>
      <c r="I9" s="1"/>
      <c r="J9" s="1"/>
      <c r="K9" s="1"/>
      <c r="L9" s="1"/>
      <c r="M9" s="1"/>
      <c r="N9" s="1"/>
    </row>
    <row r="10" spans="1:14" ht="18" customHeight="1">
      <c r="A10" s="194">
        <v>1</v>
      </c>
      <c r="B10" s="195" t="s">
        <v>121</v>
      </c>
      <c r="C10" s="196">
        <f>Bevételek!C10</f>
        <v>106219</v>
      </c>
      <c r="D10" s="197" t="s">
        <v>58</v>
      </c>
      <c r="E10" s="196">
        <f>Működési!D49</f>
        <v>69626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" customHeight="1">
      <c r="A11" s="198">
        <v>2</v>
      </c>
      <c r="B11" s="199" t="s">
        <v>136</v>
      </c>
      <c r="C11" s="200">
        <f>Bevételek!C16</f>
        <v>9718</v>
      </c>
      <c r="D11" s="201" t="s">
        <v>61</v>
      </c>
      <c r="E11" s="200">
        <v>5438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" customHeight="1">
      <c r="A12" s="198">
        <v>3</v>
      </c>
      <c r="B12" s="199" t="s">
        <v>60</v>
      </c>
      <c r="C12" s="200">
        <f>Bevételek!C19</f>
        <v>55477</v>
      </c>
      <c r="D12" s="201" t="s">
        <v>18</v>
      </c>
      <c r="E12" s="200">
        <f>'Átadott pénzeszközök'!C25</f>
        <v>95991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8" customHeight="1">
      <c r="A13" s="198">
        <v>4</v>
      </c>
      <c r="B13" s="199" t="s">
        <v>90</v>
      </c>
      <c r="C13" s="200">
        <f>Bevételek!C28</f>
        <v>1844</v>
      </c>
      <c r="D13" s="201" t="s">
        <v>2</v>
      </c>
      <c r="E13" s="200">
        <f>'Fejlesztési kiadások'!C19</f>
        <v>8770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" customHeight="1">
      <c r="A14" s="198">
        <v>5</v>
      </c>
      <c r="B14" s="202" t="s">
        <v>94</v>
      </c>
      <c r="C14" s="200">
        <f>Bevételek!C34</f>
        <v>7934</v>
      </c>
      <c r="D14" s="201" t="s">
        <v>59</v>
      </c>
      <c r="E14" s="200">
        <v>1367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8" customHeight="1">
      <c r="A15" s="173"/>
      <c r="B15" s="174" t="s">
        <v>17</v>
      </c>
      <c r="C15" s="175">
        <f>SUM(C10:C14)</f>
        <v>181192</v>
      </c>
      <c r="D15" s="176" t="s">
        <v>15</v>
      </c>
      <c r="E15" s="175">
        <f>SUM(E10:E14)</f>
        <v>181192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8.75">
      <c r="A16" s="108"/>
      <c r="B16" s="2"/>
      <c r="C16" s="5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8.75">
      <c r="A17" s="108"/>
      <c r="B17" s="6"/>
      <c r="C17" s="5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8.75">
      <c r="A18" s="108"/>
      <c r="B18" s="2"/>
      <c r="C18" s="5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105"/>
      <c r="B19" s="105"/>
      <c r="C19" s="105"/>
      <c r="D19" s="105"/>
      <c r="E19" s="105"/>
      <c r="F19" s="1"/>
      <c r="G19" s="1"/>
      <c r="H19" s="1"/>
      <c r="I19" s="1"/>
      <c r="J19" s="1"/>
      <c r="K19" s="1"/>
      <c r="L19" s="1"/>
      <c r="M19" s="1"/>
      <c r="N19" s="1"/>
    </row>
    <row r="20" spans="1:14" ht="18.75">
      <c r="A20" s="108"/>
      <c r="B20" s="2"/>
      <c r="C20" s="5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8.75">
      <c r="A21" s="108"/>
      <c r="B21" s="2"/>
      <c r="C21" s="5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</row>
    <row r="22" spans="1:13" ht="18.75">
      <c r="A22" s="108"/>
      <c r="B22" s="5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</row>
    <row r="23" spans="1:13" ht="18.75">
      <c r="A23" s="108"/>
      <c r="B23" s="5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</row>
    <row r="24" spans="1:13" ht="18.75">
      <c r="A24" s="108"/>
      <c r="B24" s="5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</row>
    <row r="25" spans="1:13" ht="18.75">
      <c r="A25" s="108"/>
      <c r="B25" s="5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</row>
    <row r="26" spans="1:13" ht="18.75">
      <c r="A26" s="108"/>
      <c r="B26" s="5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</row>
    <row r="27" spans="1:13" ht="18.75">
      <c r="A27" s="108"/>
      <c r="B27" s="5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</row>
    <row r="28" spans="1:13" ht="18.75">
      <c r="A28" s="108"/>
      <c r="B28" s="5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4" ht="18.75">
      <c r="A29" s="108"/>
      <c r="B29" s="2"/>
      <c r="C29" s="5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</row>
    <row r="30" spans="1:14" ht="18.75">
      <c r="A30" s="108"/>
      <c r="B30" s="2"/>
      <c r="C30" s="5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108"/>
      <c r="B31" s="6"/>
      <c r="C31" s="5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109"/>
      <c r="B32" s="7"/>
      <c r="C32" s="8"/>
      <c r="D32" s="7"/>
      <c r="E32" s="2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110"/>
      <c r="B33" s="3"/>
      <c r="C33" s="3"/>
      <c r="D33" s="3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4" ht="18.75">
      <c r="A34" s="108"/>
      <c r="B34" s="2"/>
      <c r="C34" s="5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 spans="1:14" ht="18.75">
      <c r="A35" s="108"/>
      <c r="B35" s="2"/>
      <c r="C35" s="5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108"/>
      <c r="B36" s="2"/>
      <c r="C36" s="5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108"/>
      <c r="B37" s="2"/>
      <c r="C37" s="5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110"/>
      <c r="B38" s="3"/>
      <c r="C38" s="3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108"/>
      <c r="B39" s="2"/>
      <c r="C39" s="5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108"/>
      <c r="B40" s="2"/>
      <c r="C40" s="5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108"/>
      <c r="B41" s="2"/>
      <c r="C41" s="5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110"/>
      <c r="B42" s="3"/>
      <c r="C42" s="3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108"/>
      <c r="B43" s="2"/>
      <c r="C43" s="5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108"/>
      <c r="B44" s="2"/>
      <c r="C44" s="5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110"/>
      <c r="B45" s="3"/>
      <c r="C45" s="3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108"/>
      <c r="B46" s="6"/>
      <c r="C46" s="5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108"/>
      <c r="B47" s="2"/>
      <c r="C47" s="5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108"/>
      <c r="B48" s="2"/>
      <c r="C48" s="5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110"/>
      <c r="B49" s="3"/>
      <c r="C49" s="3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108"/>
      <c r="B50" s="2"/>
      <c r="C50" s="5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108"/>
      <c r="B51" s="2"/>
      <c r="C51" s="5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110"/>
      <c r="B52" s="3"/>
      <c r="C52" s="3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108"/>
      <c r="B53" s="2"/>
      <c r="C53" s="5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110"/>
      <c r="B54" s="3"/>
      <c r="C54" s="3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</row>
    <row r="55" spans="1:14" ht="19.5">
      <c r="A55" s="108"/>
      <c r="B55" s="4"/>
      <c r="C55" s="9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</row>
    <row r="56" spans="1:14" ht="18.75">
      <c r="A56" s="108"/>
      <c r="B56" s="2"/>
      <c r="C56" s="2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</row>
    <row r="57" spans="1:14" ht="18.75">
      <c r="A57" s="108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10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10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10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>
      <c r="A61" s="10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10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0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0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0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0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0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0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0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0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0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</sheetData>
  <sheetProtection/>
  <mergeCells count="6">
    <mergeCell ref="D9:E9"/>
    <mergeCell ref="B9:C9"/>
    <mergeCell ref="D1:E1"/>
    <mergeCell ref="A4:E4"/>
    <mergeCell ref="A5:E5"/>
    <mergeCell ref="A6:E6"/>
  </mergeCells>
  <printOptions horizontalCentered="1"/>
  <pageMargins left="0.7874015748031497" right="0.7874015748031497" top="0.71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I1" sqref="I1:O1"/>
    </sheetView>
  </sheetViews>
  <sheetFormatPr defaultColWidth="9.00390625" defaultRowHeight="12.75"/>
  <cols>
    <col min="1" max="1" width="16.375" style="17" customWidth="1"/>
    <col min="2" max="15" width="8.125" style="0" customWidth="1"/>
  </cols>
  <sheetData>
    <row r="1" spans="1:24" ht="15.75">
      <c r="A1" s="15"/>
      <c r="B1" s="10"/>
      <c r="C1" s="10"/>
      <c r="D1" s="11"/>
      <c r="G1" s="10"/>
      <c r="H1" s="10"/>
      <c r="I1" s="340" t="s">
        <v>204</v>
      </c>
      <c r="J1" s="340"/>
      <c r="K1" s="340"/>
      <c r="L1" s="340"/>
      <c r="M1" s="340"/>
      <c r="N1" s="340"/>
      <c r="O1" s="340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8.2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>
      <c r="A4" s="341" t="s">
        <v>119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341" t="s">
        <v>164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341" t="s">
        <v>42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10"/>
      <c r="Q6" s="10"/>
      <c r="R6" s="10"/>
      <c r="S6" s="10"/>
      <c r="T6" s="10"/>
      <c r="U6" s="10"/>
      <c r="V6" s="10"/>
      <c r="W6" s="10"/>
      <c r="X6" s="10"/>
    </row>
    <row r="7" spans="1:24" ht="9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19" t="s">
        <v>35</v>
      </c>
      <c r="B8" s="19" t="s">
        <v>36</v>
      </c>
      <c r="C8" s="19" t="s">
        <v>23</v>
      </c>
      <c r="D8" s="19" t="s">
        <v>24</v>
      </c>
      <c r="E8" s="19" t="s">
        <v>25</v>
      </c>
      <c r="F8" s="19" t="s">
        <v>26</v>
      </c>
      <c r="G8" s="19" t="s">
        <v>27</v>
      </c>
      <c r="H8" s="19" t="s">
        <v>28</v>
      </c>
      <c r="I8" s="19" t="s">
        <v>29</v>
      </c>
      <c r="J8" s="19" t="s">
        <v>30</v>
      </c>
      <c r="K8" s="19" t="s">
        <v>31</v>
      </c>
      <c r="L8" s="19" t="s">
        <v>32</v>
      </c>
      <c r="M8" s="19" t="s">
        <v>33</v>
      </c>
      <c r="N8" s="19" t="s">
        <v>34</v>
      </c>
      <c r="O8" s="19" t="s">
        <v>51</v>
      </c>
      <c r="P8" s="14"/>
      <c r="Q8" s="10"/>
      <c r="R8" s="10"/>
      <c r="S8" s="10"/>
      <c r="T8" s="10"/>
      <c r="U8" s="10"/>
      <c r="V8" s="10"/>
      <c r="W8" s="10"/>
      <c r="X8" s="10"/>
    </row>
    <row r="9" spans="1:24" ht="15.75">
      <c r="A9" s="20" t="s">
        <v>5</v>
      </c>
      <c r="B9" s="22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19" t="s">
        <v>139</v>
      </c>
      <c r="B10" s="24">
        <f>Bevételek!C10</f>
        <v>106219</v>
      </c>
      <c r="C10" s="24">
        <v>8851</v>
      </c>
      <c r="D10" s="24">
        <v>8851</v>
      </c>
      <c r="E10" s="24">
        <v>8851</v>
      </c>
      <c r="F10" s="24">
        <v>8851</v>
      </c>
      <c r="G10" s="24">
        <v>8851</v>
      </c>
      <c r="H10" s="24">
        <v>8852</v>
      </c>
      <c r="I10" s="24">
        <v>8852</v>
      </c>
      <c r="J10" s="24">
        <v>8852</v>
      </c>
      <c r="K10" s="24">
        <v>8852</v>
      </c>
      <c r="L10" s="24">
        <v>8852</v>
      </c>
      <c r="M10" s="24">
        <v>8852</v>
      </c>
      <c r="N10" s="24">
        <v>8852</v>
      </c>
      <c r="O10" s="24">
        <f aca="true" t="shared" si="0" ref="O10:O15">SUM(C10:N10)</f>
        <v>106219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19" t="s">
        <v>140</v>
      </c>
      <c r="B11" s="45">
        <f>Bevételek!C16</f>
        <v>9718</v>
      </c>
      <c r="C11" s="24">
        <v>809</v>
      </c>
      <c r="D11" s="24">
        <v>809</v>
      </c>
      <c r="E11" s="24">
        <v>810</v>
      </c>
      <c r="F11" s="24">
        <v>810</v>
      </c>
      <c r="G11" s="24">
        <v>810</v>
      </c>
      <c r="H11" s="24">
        <v>810</v>
      </c>
      <c r="I11" s="24">
        <v>810</v>
      </c>
      <c r="J11" s="24">
        <v>810</v>
      </c>
      <c r="K11" s="24">
        <v>810</v>
      </c>
      <c r="L11" s="24">
        <v>810</v>
      </c>
      <c r="M11" s="24">
        <v>810</v>
      </c>
      <c r="N11" s="24">
        <v>810</v>
      </c>
      <c r="O11" s="24">
        <f t="shared" si="0"/>
        <v>9718</v>
      </c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19" t="s">
        <v>117</v>
      </c>
      <c r="B12" s="24">
        <f>Bevételek!C19</f>
        <v>55477</v>
      </c>
      <c r="C12" s="24">
        <v>800</v>
      </c>
      <c r="D12" s="24">
        <v>400</v>
      </c>
      <c r="E12" s="24">
        <v>24000</v>
      </c>
      <c r="F12" s="24">
        <v>2000</v>
      </c>
      <c r="G12" s="24">
        <v>500</v>
      </c>
      <c r="H12" s="24">
        <v>300</v>
      </c>
      <c r="I12" s="24">
        <v>300</v>
      </c>
      <c r="J12" s="24">
        <v>300</v>
      </c>
      <c r="K12" s="24">
        <v>24000</v>
      </c>
      <c r="L12" s="24">
        <v>2000</v>
      </c>
      <c r="M12" s="24">
        <v>500</v>
      </c>
      <c r="N12" s="24">
        <v>377</v>
      </c>
      <c r="O12" s="24">
        <f t="shared" si="0"/>
        <v>55477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19" t="s">
        <v>115</v>
      </c>
      <c r="B13" s="24">
        <f>Bevételek!C28</f>
        <v>1844</v>
      </c>
      <c r="C13" s="24">
        <v>153</v>
      </c>
      <c r="D13" s="24">
        <v>153</v>
      </c>
      <c r="E13" s="24">
        <v>153</v>
      </c>
      <c r="F13" s="24">
        <v>153</v>
      </c>
      <c r="G13" s="24">
        <v>154</v>
      </c>
      <c r="H13" s="24">
        <v>154</v>
      </c>
      <c r="I13" s="24">
        <v>154</v>
      </c>
      <c r="J13" s="24">
        <v>154</v>
      </c>
      <c r="K13" s="24">
        <v>154</v>
      </c>
      <c r="L13" s="24">
        <v>154</v>
      </c>
      <c r="M13" s="24">
        <v>154</v>
      </c>
      <c r="N13" s="24">
        <v>154</v>
      </c>
      <c r="O13" s="24">
        <f t="shared" si="0"/>
        <v>1844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>
      <c r="A14" s="19" t="s">
        <v>116</v>
      </c>
      <c r="B14" s="24">
        <f>Bevételek!C34</f>
        <v>7934</v>
      </c>
      <c r="C14" s="24">
        <v>7934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>
        <f t="shared" si="0"/>
        <v>7934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>
      <c r="A15" s="25" t="s">
        <v>37</v>
      </c>
      <c r="B15" s="46">
        <f aca="true" t="shared" si="1" ref="B15:N15">SUM(B10:B14)</f>
        <v>181192</v>
      </c>
      <c r="C15" s="46">
        <f t="shared" si="1"/>
        <v>18547</v>
      </c>
      <c r="D15" s="46">
        <f t="shared" si="1"/>
        <v>10213</v>
      </c>
      <c r="E15" s="46">
        <f t="shared" si="1"/>
        <v>33814</v>
      </c>
      <c r="F15" s="46">
        <f t="shared" si="1"/>
        <v>11814</v>
      </c>
      <c r="G15" s="46">
        <f t="shared" si="1"/>
        <v>10315</v>
      </c>
      <c r="H15" s="46">
        <f t="shared" si="1"/>
        <v>10116</v>
      </c>
      <c r="I15" s="46">
        <f t="shared" si="1"/>
        <v>10116</v>
      </c>
      <c r="J15" s="46">
        <f t="shared" si="1"/>
        <v>10116</v>
      </c>
      <c r="K15" s="46">
        <f t="shared" si="1"/>
        <v>33816</v>
      </c>
      <c r="L15" s="46">
        <f t="shared" si="1"/>
        <v>11816</v>
      </c>
      <c r="M15" s="46">
        <f t="shared" si="1"/>
        <v>10316</v>
      </c>
      <c r="N15" s="46">
        <f t="shared" si="1"/>
        <v>10193</v>
      </c>
      <c r="O15" s="46">
        <f t="shared" si="0"/>
        <v>181192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0.5" customHeight="1">
      <c r="A16" s="19"/>
      <c r="B16" s="23"/>
      <c r="C16" s="24"/>
      <c r="D16" s="23"/>
      <c r="E16" s="23"/>
      <c r="F16" s="24"/>
      <c r="G16" s="23"/>
      <c r="H16" s="23"/>
      <c r="I16" s="23"/>
      <c r="J16" s="23"/>
      <c r="K16" s="23"/>
      <c r="L16" s="23"/>
      <c r="M16" s="23"/>
      <c r="N16" s="23"/>
      <c r="O16" s="23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>
      <c r="A17" s="20" t="s">
        <v>10</v>
      </c>
      <c r="B17" s="23"/>
      <c r="C17" s="24"/>
      <c r="D17" s="23"/>
      <c r="E17" s="23"/>
      <c r="F17" s="24"/>
      <c r="G17" s="23"/>
      <c r="H17" s="23"/>
      <c r="I17" s="23"/>
      <c r="J17" s="23"/>
      <c r="K17" s="23"/>
      <c r="L17" s="23"/>
      <c r="M17" s="23"/>
      <c r="N17" s="23"/>
      <c r="O17" s="23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>
      <c r="A18" s="51" t="s">
        <v>38</v>
      </c>
      <c r="B18" s="24">
        <f>Működési!D10</f>
        <v>22369</v>
      </c>
      <c r="C18" s="24">
        <v>1864</v>
      </c>
      <c r="D18" s="24">
        <v>1864</v>
      </c>
      <c r="E18" s="24">
        <v>1864</v>
      </c>
      <c r="F18" s="24">
        <v>1864</v>
      </c>
      <c r="G18" s="24">
        <v>1864</v>
      </c>
      <c r="H18" s="24">
        <v>1864</v>
      </c>
      <c r="I18" s="24">
        <v>1864</v>
      </c>
      <c r="J18" s="24">
        <v>1864</v>
      </c>
      <c r="K18" s="24">
        <v>1864</v>
      </c>
      <c r="L18" s="24">
        <v>1864</v>
      </c>
      <c r="M18" s="24">
        <v>1864</v>
      </c>
      <c r="N18" s="24">
        <v>1865</v>
      </c>
      <c r="O18" s="24">
        <f aca="true" t="shared" si="2" ref="O18:O26">SUM(C18:N18)</f>
        <v>22369</v>
      </c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>
      <c r="A19" s="51" t="s">
        <v>114</v>
      </c>
      <c r="B19" s="24">
        <f>Működési!D21</f>
        <v>3943</v>
      </c>
      <c r="C19" s="24">
        <v>328</v>
      </c>
      <c r="D19" s="24">
        <v>328</v>
      </c>
      <c r="E19" s="24">
        <v>328</v>
      </c>
      <c r="F19" s="24">
        <v>328</v>
      </c>
      <c r="G19" s="24">
        <v>328</v>
      </c>
      <c r="H19" s="24">
        <v>329</v>
      </c>
      <c r="I19" s="24">
        <v>329</v>
      </c>
      <c r="J19" s="24">
        <v>329</v>
      </c>
      <c r="K19" s="24">
        <v>329</v>
      </c>
      <c r="L19" s="24">
        <v>329</v>
      </c>
      <c r="M19" s="24">
        <v>329</v>
      </c>
      <c r="N19" s="24">
        <v>329</v>
      </c>
      <c r="O19" s="24">
        <f t="shared" si="2"/>
        <v>3943</v>
      </c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>
      <c r="A20" s="51" t="s">
        <v>4</v>
      </c>
      <c r="B20" s="24">
        <f>Működési!D26</f>
        <v>39733</v>
      </c>
      <c r="C20" s="24">
        <v>3311</v>
      </c>
      <c r="D20" s="24">
        <v>500</v>
      </c>
      <c r="E20" s="24">
        <v>3311</v>
      </c>
      <c r="F20" s="24">
        <v>3311</v>
      </c>
      <c r="G20" s="24">
        <v>3311</v>
      </c>
      <c r="H20" s="24">
        <v>3311</v>
      </c>
      <c r="I20" s="24">
        <v>3311</v>
      </c>
      <c r="J20" s="24">
        <v>1300</v>
      </c>
      <c r="K20" s="24">
        <v>5000</v>
      </c>
      <c r="L20" s="24">
        <v>5000</v>
      </c>
      <c r="M20" s="24">
        <v>4755</v>
      </c>
      <c r="N20" s="24">
        <v>3312</v>
      </c>
      <c r="O20" s="24">
        <f t="shared" si="2"/>
        <v>39733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51" t="s">
        <v>150</v>
      </c>
      <c r="B21" s="24">
        <v>1</v>
      </c>
      <c r="C21" s="24"/>
      <c r="D21" s="24"/>
      <c r="E21" s="24"/>
      <c r="F21" s="24"/>
      <c r="G21" s="24">
        <v>1</v>
      </c>
      <c r="H21" s="24"/>
      <c r="I21" s="24"/>
      <c r="J21" s="24"/>
      <c r="K21" s="24"/>
      <c r="L21" s="24"/>
      <c r="M21" s="24"/>
      <c r="N21" s="24"/>
      <c r="O21" s="24">
        <f t="shared" si="2"/>
        <v>1</v>
      </c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51" t="s">
        <v>173</v>
      </c>
      <c r="B22" s="24">
        <f>Működési!D47</f>
        <v>3580</v>
      </c>
      <c r="C22" s="24">
        <v>3580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>
        <f t="shared" si="2"/>
        <v>3580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>
      <c r="A23" s="51" t="s">
        <v>53</v>
      </c>
      <c r="B23" s="45">
        <v>5438</v>
      </c>
      <c r="C23" s="24">
        <v>453</v>
      </c>
      <c r="D23" s="24">
        <v>453</v>
      </c>
      <c r="E23" s="24">
        <v>453</v>
      </c>
      <c r="F23" s="24">
        <v>453</v>
      </c>
      <c r="G23" s="24">
        <v>453</v>
      </c>
      <c r="H23" s="24">
        <v>453</v>
      </c>
      <c r="I23" s="24">
        <v>453</v>
      </c>
      <c r="J23" s="24">
        <v>453</v>
      </c>
      <c r="K23" s="24">
        <v>453</v>
      </c>
      <c r="L23" s="24">
        <v>453</v>
      </c>
      <c r="M23" s="24">
        <v>454</v>
      </c>
      <c r="N23" s="24">
        <v>454</v>
      </c>
      <c r="O23" s="24">
        <f t="shared" si="2"/>
        <v>5438</v>
      </c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>
      <c r="A24" s="51" t="s">
        <v>18</v>
      </c>
      <c r="B24" s="24">
        <f>'Átadott pénzeszközök'!C25</f>
        <v>95991</v>
      </c>
      <c r="C24" s="24">
        <v>7999</v>
      </c>
      <c r="D24" s="24">
        <v>7999</v>
      </c>
      <c r="E24" s="24">
        <v>7999</v>
      </c>
      <c r="F24" s="24">
        <v>7999</v>
      </c>
      <c r="G24" s="24">
        <v>7999</v>
      </c>
      <c r="H24" s="24">
        <v>7999</v>
      </c>
      <c r="I24" s="24">
        <v>7999</v>
      </c>
      <c r="J24" s="24">
        <v>7999</v>
      </c>
      <c r="K24" s="24">
        <v>7999</v>
      </c>
      <c r="L24" s="24">
        <v>8000</v>
      </c>
      <c r="M24" s="24">
        <v>8000</v>
      </c>
      <c r="N24" s="24">
        <v>8000</v>
      </c>
      <c r="O24" s="24">
        <f t="shared" si="2"/>
        <v>95991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>
      <c r="A25" s="52" t="s">
        <v>2</v>
      </c>
      <c r="B25" s="48">
        <f>'Fejlesztési kiadások'!C19</f>
        <v>8770</v>
      </c>
      <c r="C25" s="48"/>
      <c r="D25" s="48"/>
      <c r="E25" s="48">
        <v>2000</v>
      </c>
      <c r="F25" s="48">
        <v>500</v>
      </c>
      <c r="G25" s="48">
        <v>500</v>
      </c>
      <c r="H25" s="48">
        <v>500</v>
      </c>
      <c r="I25" s="48">
        <v>770</v>
      </c>
      <c r="J25" s="48"/>
      <c r="K25" s="48">
        <v>3500</v>
      </c>
      <c r="L25" s="48">
        <v>500</v>
      </c>
      <c r="M25" s="48">
        <v>500</v>
      </c>
      <c r="N25" s="48"/>
      <c r="O25" s="24">
        <f t="shared" si="2"/>
        <v>8770</v>
      </c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.75">
      <c r="A26" s="52" t="s">
        <v>59</v>
      </c>
      <c r="B26" s="48">
        <f>Mérleg!E14</f>
        <v>1367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>
        <v>1367</v>
      </c>
      <c r="O26" s="24">
        <f t="shared" si="2"/>
        <v>1367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6.5" thickBot="1">
      <c r="A27" s="53" t="s">
        <v>1</v>
      </c>
      <c r="B27" s="50">
        <f aca="true" t="shared" si="3" ref="B27:N27">SUM(B18:B26)</f>
        <v>181192</v>
      </c>
      <c r="C27" s="50">
        <f t="shared" si="3"/>
        <v>17535</v>
      </c>
      <c r="D27" s="50">
        <f t="shared" si="3"/>
        <v>11144</v>
      </c>
      <c r="E27" s="50">
        <f t="shared" si="3"/>
        <v>15955</v>
      </c>
      <c r="F27" s="50">
        <f t="shared" si="3"/>
        <v>14455</v>
      </c>
      <c r="G27" s="50">
        <f t="shared" si="3"/>
        <v>14456</v>
      </c>
      <c r="H27" s="50">
        <f t="shared" si="3"/>
        <v>14456</v>
      </c>
      <c r="I27" s="50">
        <f t="shared" si="3"/>
        <v>14726</v>
      </c>
      <c r="J27" s="50">
        <f t="shared" si="3"/>
        <v>11945</v>
      </c>
      <c r="K27" s="50">
        <f t="shared" si="3"/>
        <v>19145</v>
      </c>
      <c r="L27" s="50">
        <f t="shared" si="3"/>
        <v>16146</v>
      </c>
      <c r="M27" s="50">
        <f t="shared" si="3"/>
        <v>15902</v>
      </c>
      <c r="N27" s="50">
        <f t="shared" si="3"/>
        <v>15327</v>
      </c>
      <c r="O27" s="50">
        <f>SUM(C27:N27)</f>
        <v>181192</v>
      </c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7.25" thickBot="1" thickTop="1">
      <c r="A28" s="54" t="s">
        <v>41</v>
      </c>
      <c r="B28" s="55">
        <f aca="true" t="shared" si="4" ref="B28:O28">B15-B27</f>
        <v>0</v>
      </c>
      <c r="C28" s="55">
        <f t="shared" si="4"/>
        <v>1012</v>
      </c>
      <c r="D28" s="55">
        <f t="shared" si="4"/>
        <v>-931</v>
      </c>
      <c r="E28" s="55">
        <f t="shared" si="4"/>
        <v>17859</v>
      </c>
      <c r="F28" s="55">
        <f t="shared" si="4"/>
        <v>-2641</v>
      </c>
      <c r="G28" s="55">
        <f t="shared" si="4"/>
        <v>-4141</v>
      </c>
      <c r="H28" s="55">
        <f t="shared" si="4"/>
        <v>-4340</v>
      </c>
      <c r="I28" s="55">
        <f t="shared" si="4"/>
        <v>-4610</v>
      </c>
      <c r="J28" s="55">
        <f t="shared" si="4"/>
        <v>-1829</v>
      </c>
      <c r="K28" s="55">
        <f t="shared" si="4"/>
        <v>14671</v>
      </c>
      <c r="L28" s="55">
        <f t="shared" si="4"/>
        <v>-4330</v>
      </c>
      <c r="M28" s="55">
        <f t="shared" si="4"/>
        <v>-5586</v>
      </c>
      <c r="N28" s="55">
        <f t="shared" si="4"/>
        <v>-5134</v>
      </c>
      <c r="O28" s="56">
        <f t="shared" si="4"/>
        <v>0</v>
      </c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7.25" thickBot="1" thickTop="1">
      <c r="A29" s="54" t="s">
        <v>77</v>
      </c>
      <c r="B29" s="55"/>
      <c r="C29" s="55">
        <v>1012</v>
      </c>
      <c r="D29" s="55">
        <f>C29+D28</f>
        <v>81</v>
      </c>
      <c r="E29" s="55">
        <f aca="true" t="shared" si="5" ref="E29:M29">D29+E28</f>
        <v>17940</v>
      </c>
      <c r="F29" s="55">
        <f t="shared" si="5"/>
        <v>15299</v>
      </c>
      <c r="G29" s="55">
        <f t="shared" si="5"/>
        <v>11158</v>
      </c>
      <c r="H29" s="55">
        <f t="shared" si="5"/>
        <v>6818</v>
      </c>
      <c r="I29" s="55">
        <f t="shared" si="5"/>
        <v>2208</v>
      </c>
      <c r="J29" s="55">
        <f t="shared" si="5"/>
        <v>379</v>
      </c>
      <c r="K29" s="55">
        <f t="shared" si="5"/>
        <v>15050</v>
      </c>
      <c r="L29" s="55">
        <f t="shared" si="5"/>
        <v>10720</v>
      </c>
      <c r="M29" s="55">
        <f t="shared" si="5"/>
        <v>5134</v>
      </c>
      <c r="N29" s="55">
        <v>0</v>
      </c>
      <c r="O29" s="56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0.5" customHeight="1" thickTop="1">
      <c r="A30" s="16"/>
      <c r="B30" s="13"/>
      <c r="C30" s="13"/>
      <c r="D30" s="13"/>
      <c r="E30" s="13"/>
      <c r="F30" s="13"/>
      <c r="G30" s="13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.75">
      <c r="A32" s="1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4" ht="11.25" customHeight="1"/>
  </sheetData>
  <sheetProtection/>
  <mergeCells count="4">
    <mergeCell ref="I1:O1"/>
    <mergeCell ref="A4:O4"/>
    <mergeCell ref="A5:O5"/>
    <mergeCell ref="A6:O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36" customWidth="1"/>
    <col min="2" max="2" width="54.75390625" style="137" customWidth="1"/>
    <col min="3" max="3" width="9.125" style="137" customWidth="1"/>
    <col min="4" max="4" width="10.00390625" style="137" customWidth="1"/>
    <col min="5" max="16384" width="9.125" style="137" customWidth="1"/>
  </cols>
  <sheetData>
    <row r="1" spans="2:5" ht="18" customHeight="1">
      <c r="B1" s="347" t="s">
        <v>205</v>
      </c>
      <c r="C1" s="347"/>
      <c r="D1" s="347"/>
      <c r="E1" s="347"/>
    </row>
    <row r="2" spans="3:5" ht="18" customHeight="1">
      <c r="C2" s="138"/>
      <c r="D2" s="138"/>
      <c r="E2" s="138"/>
    </row>
    <row r="3" ht="18" customHeight="1"/>
    <row r="4" spans="1:5" ht="18" customHeight="1">
      <c r="A4" s="348" t="s">
        <v>137</v>
      </c>
      <c r="B4" s="348"/>
      <c r="C4" s="348"/>
      <c r="D4" s="348"/>
      <c r="E4" s="348"/>
    </row>
    <row r="5" spans="1:5" ht="18" customHeight="1">
      <c r="A5" s="348" t="s">
        <v>164</v>
      </c>
      <c r="B5" s="348"/>
      <c r="C5" s="348"/>
      <c r="D5" s="348"/>
      <c r="E5" s="348"/>
    </row>
    <row r="6" spans="1:5" ht="18" customHeight="1">
      <c r="A6" s="348" t="s">
        <v>161</v>
      </c>
      <c r="B6" s="348"/>
      <c r="C6" s="348"/>
      <c r="D6" s="348"/>
      <c r="E6" s="348"/>
    </row>
    <row r="7" spans="2:5" ht="18" customHeight="1">
      <c r="B7" s="136"/>
      <c r="C7" s="136"/>
      <c r="D7" s="136"/>
      <c r="E7" s="136"/>
    </row>
    <row r="8" ht="18" customHeight="1"/>
    <row r="9" spans="1:5" ht="18" customHeight="1">
      <c r="A9" s="142"/>
      <c r="B9" s="143" t="s">
        <v>0</v>
      </c>
      <c r="C9" s="349" t="s">
        <v>165</v>
      </c>
      <c r="D9" s="350"/>
      <c r="E9" s="351"/>
    </row>
    <row r="10" spans="1:5" ht="18" customHeight="1">
      <c r="A10" s="144">
        <v>1</v>
      </c>
      <c r="B10" s="233" t="s">
        <v>38</v>
      </c>
      <c r="C10" s="145"/>
      <c r="D10" s="146">
        <f>SUM(D11:D20)</f>
        <v>7220</v>
      </c>
      <c r="E10" s="147"/>
    </row>
    <row r="11" spans="1:5" ht="18" customHeight="1" hidden="1">
      <c r="A11" s="148"/>
      <c r="B11" s="234" t="s">
        <v>151</v>
      </c>
      <c r="C11" s="218"/>
      <c r="D11" s="219"/>
      <c r="E11" s="149"/>
    </row>
    <row r="12" spans="1:5" ht="18" customHeight="1" hidden="1">
      <c r="A12" s="148"/>
      <c r="B12" s="234" t="s">
        <v>127</v>
      </c>
      <c r="C12" s="218"/>
      <c r="D12" s="219"/>
      <c r="E12" s="149"/>
    </row>
    <row r="13" spans="1:5" ht="18" customHeight="1" hidden="1">
      <c r="A13" s="148"/>
      <c r="B13" s="234" t="s">
        <v>128</v>
      </c>
      <c r="C13" s="218"/>
      <c r="D13" s="219"/>
      <c r="E13" s="149"/>
    </row>
    <row r="14" spans="1:5" ht="18" customHeight="1" hidden="1">
      <c r="A14" s="148"/>
      <c r="B14" s="234" t="s">
        <v>105</v>
      </c>
      <c r="C14" s="218"/>
      <c r="D14" s="219"/>
      <c r="E14" s="149"/>
    </row>
    <row r="15" spans="1:5" ht="18" customHeight="1" hidden="1">
      <c r="A15" s="148"/>
      <c r="B15" s="234" t="s">
        <v>106</v>
      </c>
      <c r="C15" s="218"/>
      <c r="D15" s="219"/>
      <c r="E15" s="149"/>
    </row>
    <row r="16" spans="1:5" ht="18" customHeight="1" hidden="1">
      <c r="A16" s="148"/>
      <c r="B16" s="234" t="s">
        <v>152</v>
      </c>
      <c r="C16" s="218"/>
      <c r="D16" s="219"/>
      <c r="E16" s="149"/>
    </row>
    <row r="17" spans="1:5" ht="18" customHeight="1" hidden="1">
      <c r="A17" s="148"/>
      <c r="B17" s="234" t="s">
        <v>129</v>
      </c>
      <c r="C17" s="218"/>
      <c r="D17" s="219"/>
      <c r="E17" s="149"/>
    </row>
    <row r="18" spans="1:5" ht="18" customHeight="1">
      <c r="A18" s="150"/>
      <c r="B18" s="234" t="s">
        <v>108</v>
      </c>
      <c r="C18" s="220"/>
      <c r="D18" s="219">
        <v>7030</v>
      </c>
      <c r="E18" s="149"/>
    </row>
    <row r="19" spans="1:5" ht="18" customHeight="1" hidden="1">
      <c r="A19" s="148"/>
      <c r="B19" s="234" t="s">
        <v>153</v>
      </c>
      <c r="C19" s="218"/>
      <c r="D19" s="219"/>
      <c r="E19" s="149"/>
    </row>
    <row r="20" spans="1:5" ht="18" customHeight="1">
      <c r="A20" s="148"/>
      <c r="B20" s="234" t="s">
        <v>107</v>
      </c>
      <c r="C20" s="218"/>
      <c r="D20" s="219">
        <v>190</v>
      </c>
      <c r="E20" s="149"/>
    </row>
    <row r="21" spans="1:5" ht="18" customHeight="1">
      <c r="A21" s="153">
        <v>2</v>
      </c>
      <c r="B21" s="235" t="s">
        <v>143</v>
      </c>
      <c r="C21" s="145"/>
      <c r="D21" s="146">
        <f>SUM(D22:D25)</f>
        <v>1402</v>
      </c>
      <c r="E21" s="154"/>
    </row>
    <row r="22" spans="1:5" ht="18" customHeight="1">
      <c r="A22" s="148"/>
      <c r="B22" s="234" t="s">
        <v>64</v>
      </c>
      <c r="C22" s="218"/>
      <c r="D22" s="219">
        <v>1382</v>
      </c>
      <c r="E22" s="149"/>
    </row>
    <row r="23" spans="1:5" ht="18" customHeight="1">
      <c r="A23" s="148"/>
      <c r="B23" s="234" t="s">
        <v>130</v>
      </c>
      <c r="C23" s="218"/>
      <c r="D23" s="219">
        <v>8</v>
      </c>
      <c r="E23" s="149"/>
    </row>
    <row r="24" spans="1:5" ht="18" customHeight="1" hidden="1">
      <c r="A24" s="148"/>
      <c r="B24" s="234" t="s">
        <v>131</v>
      </c>
      <c r="C24" s="218"/>
      <c r="D24" s="219"/>
      <c r="E24" s="149"/>
    </row>
    <row r="25" spans="1:5" ht="18" customHeight="1">
      <c r="A25" s="151"/>
      <c r="B25" s="236" t="s">
        <v>132</v>
      </c>
      <c r="C25" s="222"/>
      <c r="D25" s="223">
        <v>12</v>
      </c>
      <c r="E25" s="152"/>
    </row>
    <row r="26" spans="1:5" ht="18" customHeight="1">
      <c r="A26" s="224">
        <v>3</v>
      </c>
      <c r="B26" s="237" t="s">
        <v>4</v>
      </c>
      <c r="C26" s="145"/>
      <c r="D26" s="146">
        <f>SUM(D27:D44)</f>
        <v>29255</v>
      </c>
      <c r="E26" s="154"/>
    </row>
    <row r="27" spans="1:5" ht="18" customHeight="1">
      <c r="A27" s="225"/>
      <c r="B27" s="234" t="s">
        <v>96</v>
      </c>
      <c r="C27" s="220"/>
      <c r="D27" s="219">
        <v>25</v>
      </c>
      <c r="E27" s="149"/>
    </row>
    <row r="28" spans="1:5" ht="18" customHeight="1">
      <c r="A28" s="226"/>
      <c r="B28" s="234" t="s">
        <v>144</v>
      </c>
      <c r="C28" s="218"/>
      <c r="D28" s="219">
        <v>5850</v>
      </c>
      <c r="E28" s="149"/>
    </row>
    <row r="29" spans="1:5" ht="18" customHeight="1" hidden="1">
      <c r="A29" s="226"/>
      <c r="B29" s="234" t="s">
        <v>154</v>
      </c>
      <c r="C29" s="220"/>
      <c r="D29" s="219"/>
      <c r="E29" s="149"/>
    </row>
    <row r="30" spans="1:5" ht="18" customHeight="1">
      <c r="A30" s="226"/>
      <c r="B30" s="234" t="s">
        <v>166</v>
      </c>
      <c r="C30" s="218"/>
      <c r="D30" s="219">
        <v>370</v>
      </c>
      <c r="E30" s="149"/>
    </row>
    <row r="31" spans="1:5" ht="18" customHeight="1">
      <c r="A31" s="226"/>
      <c r="B31" s="234" t="s">
        <v>156</v>
      </c>
      <c r="C31" s="218"/>
      <c r="D31" s="219">
        <v>300</v>
      </c>
      <c r="E31" s="149"/>
    </row>
    <row r="32" spans="1:5" ht="18" customHeight="1">
      <c r="A32" s="226"/>
      <c r="B32" s="234" t="s">
        <v>157</v>
      </c>
      <c r="C32" s="218"/>
      <c r="D32" s="219">
        <v>3700</v>
      </c>
      <c r="E32" s="149"/>
    </row>
    <row r="33" spans="1:5" ht="18" customHeight="1">
      <c r="A33" s="226"/>
      <c r="B33" s="234" t="s">
        <v>118</v>
      </c>
      <c r="C33" s="218"/>
      <c r="D33" s="219">
        <v>600</v>
      </c>
      <c r="E33" s="149"/>
    </row>
    <row r="34" spans="1:5" ht="18" customHeight="1">
      <c r="A34" s="226"/>
      <c r="B34" s="234" t="s">
        <v>133</v>
      </c>
      <c r="C34" s="218"/>
      <c r="D34" s="219">
        <v>1400</v>
      </c>
      <c r="E34" s="149"/>
    </row>
    <row r="35" spans="1:5" ht="18" customHeight="1">
      <c r="A35" s="226"/>
      <c r="B35" s="234" t="s">
        <v>97</v>
      </c>
      <c r="C35" s="218"/>
      <c r="D35" s="219">
        <v>3200</v>
      </c>
      <c r="E35" s="149"/>
    </row>
    <row r="36" spans="1:5" ht="18" customHeight="1" hidden="1">
      <c r="A36" s="226"/>
      <c r="B36" s="234" t="s">
        <v>158</v>
      </c>
      <c r="C36" s="218"/>
      <c r="D36" s="219"/>
      <c r="E36" s="149"/>
    </row>
    <row r="37" spans="1:5" ht="18" customHeight="1">
      <c r="A37" s="226"/>
      <c r="B37" s="234" t="s">
        <v>98</v>
      </c>
      <c r="C37" s="218"/>
      <c r="D37" s="219">
        <v>250</v>
      </c>
      <c r="E37" s="149"/>
    </row>
    <row r="38" spans="1:5" ht="18" customHeight="1">
      <c r="A38" s="226"/>
      <c r="B38" s="234" t="s">
        <v>159</v>
      </c>
      <c r="C38" s="218"/>
      <c r="D38" s="219">
        <v>6869</v>
      </c>
      <c r="E38" s="149"/>
    </row>
    <row r="39" spans="1:5" ht="18" customHeight="1">
      <c r="A39" s="226"/>
      <c r="B39" s="234" t="s">
        <v>99</v>
      </c>
      <c r="C39" s="218"/>
      <c r="D39" s="219">
        <v>5</v>
      </c>
      <c r="E39" s="149"/>
    </row>
    <row r="40" spans="1:5" ht="18" customHeight="1">
      <c r="A40" s="226"/>
      <c r="B40" s="234" t="s">
        <v>100</v>
      </c>
      <c r="C40" s="218"/>
      <c r="D40" s="219">
        <v>700</v>
      </c>
      <c r="E40" s="149"/>
    </row>
    <row r="41" spans="1:5" ht="18" customHeight="1">
      <c r="A41" s="226"/>
      <c r="B41" s="234" t="s">
        <v>134</v>
      </c>
      <c r="C41" s="218"/>
      <c r="D41" s="219">
        <v>5905</v>
      </c>
      <c r="E41" s="149"/>
    </row>
    <row r="42" spans="1:5" ht="18" customHeight="1" hidden="1">
      <c r="A42" s="226"/>
      <c r="B42" s="234" t="s">
        <v>101</v>
      </c>
      <c r="C42" s="218"/>
      <c r="D42" s="219"/>
      <c r="E42" s="149"/>
    </row>
    <row r="43" spans="1:5" ht="18" customHeight="1">
      <c r="A43" s="226"/>
      <c r="B43" s="234" t="s">
        <v>66</v>
      </c>
      <c r="C43" s="218"/>
      <c r="D43" s="219">
        <v>1</v>
      </c>
      <c r="E43" s="149"/>
    </row>
    <row r="44" spans="1:5" ht="18" customHeight="1">
      <c r="A44" s="226"/>
      <c r="B44" s="234" t="s">
        <v>65</v>
      </c>
      <c r="C44" s="218"/>
      <c r="D44" s="219">
        <v>80</v>
      </c>
      <c r="E44" s="149"/>
    </row>
    <row r="45" spans="1:5" ht="18" customHeight="1">
      <c r="A45" s="228">
        <v>4</v>
      </c>
      <c r="B45" s="237" t="s">
        <v>109</v>
      </c>
      <c r="C45" s="229"/>
      <c r="D45" s="230">
        <f>D46</f>
        <v>1</v>
      </c>
      <c r="E45" s="231"/>
    </row>
    <row r="46" spans="1:5" ht="18" customHeight="1">
      <c r="A46" s="155"/>
      <c r="B46" s="236" t="s">
        <v>138</v>
      </c>
      <c r="C46" s="227"/>
      <c r="D46" s="227">
        <v>1</v>
      </c>
      <c r="E46" s="152"/>
    </row>
    <row r="47" spans="1:5" ht="18" customHeight="1">
      <c r="A47" s="228">
        <v>5</v>
      </c>
      <c r="B47" s="237" t="s">
        <v>173</v>
      </c>
      <c r="C47" s="230"/>
      <c r="D47" s="146">
        <f>D48</f>
        <v>3580</v>
      </c>
      <c r="E47" s="240"/>
    </row>
    <row r="48" spans="1:5" ht="18" customHeight="1">
      <c r="A48" s="155"/>
      <c r="B48" s="236" t="s">
        <v>174</v>
      </c>
      <c r="C48" s="227"/>
      <c r="D48" s="223">
        <v>3580</v>
      </c>
      <c r="E48" s="152"/>
    </row>
    <row r="49" spans="1:5" ht="18" customHeight="1">
      <c r="A49" s="156"/>
      <c r="B49" s="157" t="s">
        <v>1</v>
      </c>
      <c r="C49" s="158"/>
      <c r="D49" s="159">
        <f>D26+D21+D10+D45+D47</f>
        <v>41458</v>
      </c>
      <c r="E49" s="160"/>
    </row>
    <row r="50" spans="1:5" ht="18.75">
      <c r="A50" s="120"/>
      <c r="B50" s="161"/>
      <c r="C50" s="161"/>
      <c r="D50" s="161"/>
      <c r="E50" s="161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36" customWidth="1"/>
    <col min="2" max="2" width="54.75390625" style="137" customWidth="1"/>
    <col min="3" max="3" width="9.125" style="137" customWidth="1"/>
    <col min="4" max="4" width="10.00390625" style="137" customWidth="1"/>
    <col min="5" max="16384" width="9.125" style="137" customWidth="1"/>
  </cols>
  <sheetData>
    <row r="1" spans="2:5" ht="18" customHeight="1">
      <c r="B1" s="347" t="s">
        <v>206</v>
      </c>
      <c r="C1" s="347"/>
      <c r="D1" s="347"/>
      <c r="E1" s="347"/>
    </row>
    <row r="2" spans="3:5" ht="18" customHeight="1">
      <c r="C2" s="138"/>
      <c r="D2" s="138"/>
      <c r="E2" s="138"/>
    </row>
    <row r="3" ht="18" customHeight="1">
      <c r="F3" s="139"/>
    </row>
    <row r="4" spans="1:6" ht="18" customHeight="1">
      <c r="A4" s="348" t="s">
        <v>137</v>
      </c>
      <c r="B4" s="348"/>
      <c r="C4" s="348"/>
      <c r="D4" s="348"/>
      <c r="E4" s="348"/>
      <c r="F4" s="140"/>
    </row>
    <row r="5" spans="1:6" ht="18" customHeight="1">
      <c r="A5" s="348" t="s">
        <v>164</v>
      </c>
      <c r="B5" s="348"/>
      <c r="C5" s="348"/>
      <c r="D5" s="348"/>
      <c r="E5" s="348"/>
      <c r="F5" s="140"/>
    </row>
    <row r="6" spans="1:6" ht="18" customHeight="1">
      <c r="A6" s="348" t="s">
        <v>149</v>
      </c>
      <c r="B6" s="348"/>
      <c r="C6" s="348"/>
      <c r="D6" s="348"/>
      <c r="E6" s="348"/>
      <c r="F6" s="141"/>
    </row>
    <row r="7" spans="2:6" ht="18" customHeight="1">
      <c r="B7" s="136"/>
      <c r="C7" s="136"/>
      <c r="D7" s="136"/>
      <c r="E7" s="136"/>
      <c r="F7" s="141"/>
    </row>
    <row r="8" ht="18" customHeight="1">
      <c r="F8" s="139"/>
    </row>
    <row r="9" spans="1:6" ht="18" customHeight="1">
      <c r="A9" s="142"/>
      <c r="B9" s="143" t="s">
        <v>0</v>
      </c>
      <c r="C9" s="349" t="s">
        <v>165</v>
      </c>
      <c r="D9" s="350"/>
      <c r="E9" s="351"/>
      <c r="F9" s="139"/>
    </row>
    <row r="10" spans="1:6" ht="18" customHeight="1">
      <c r="A10" s="144">
        <v>1</v>
      </c>
      <c r="B10" s="233" t="s">
        <v>38</v>
      </c>
      <c r="C10" s="145"/>
      <c r="D10" s="146">
        <f>SUM(D11:D20)</f>
        <v>2683</v>
      </c>
      <c r="E10" s="147"/>
      <c r="F10" s="139"/>
    </row>
    <row r="11" spans="1:6" ht="18" customHeight="1">
      <c r="A11" s="148"/>
      <c r="B11" s="234" t="s">
        <v>151</v>
      </c>
      <c r="C11" s="218"/>
      <c r="D11" s="219">
        <v>2238</v>
      </c>
      <c r="E11" s="149"/>
      <c r="F11" s="139"/>
    </row>
    <row r="12" spans="1:6" ht="18" customHeight="1" hidden="1">
      <c r="A12" s="148"/>
      <c r="B12" s="234" t="s">
        <v>127</v>
      </c>
      <c r="C12" s="218"/>
      <c r="D12" s="219"/>
      <c r="E12" s="149"/>
      <c r="F12" s="139"/>
    </row>
    <row r="13" spans="1:6" ht="18" customHeight="1">
      <c r="A13" s="148"/>
      <c r="B13" s="234" t="s">
        <v>128</v>
      </c>
      <c r="C13" s="218"/>
      <c r="D13" s="219">
        <v>60</v>
      </c>
      <c r="E13" s="149"/>
      <c r="F13" s="139"/>
    </row>
    <row r="14" spans="1:6" ht="18" customHeight="1">
      <c r="A14" s="148"/>
      <c r="B14" s="234" t="s">
        <v>105</v>
      </c>
      <c r="C14" s="218"/>
      <c r="D14" s="219">
        <v>10</v>
      </c>
      <c r="E14" s="149"/>
      <c r="F14" s="139"/>
    </row>
    <row r="15" spans="1:6" ht="18" customHeight="1" hidden="1">
      <c r="A15" s="148"/>
      <c r="B15" s="234" t="s">
        <v>106</v>
      </c>
      <c r="C15" s="218"/>
      <c r="D15" s="219"/>
      <c r="E15" s="149"/>
      <c r="F15" s="139"/>
    </row>
    <row r="16" spans="1:6" ht="18" customHeight="1" hidden="1">
      <c r="A16" s="148"/>
      <c r="B16" s="234" t="s">
        <v>152</v>
      </c>
      <c r="C16" s="218"/>
      <c r="D16" s="219"/>
      <c r="E16" s="149"/>
      <c r="F16" s="139"/>
    </row>
    <row r="17" spans="1:6" ht="18" customHeight="1">
      <c r="A17" s="148"/>
      <c r="B17" s="234" t="s">
        <v>129</v>
      </c>
      <c r="C17" s="218"/>
      <c r="D17" s="219">
        <v>375</v>
      </c>
      <c r="E17" s="149"/>
      <c r="F17" s="139"/>
    </row>
    <row r="18" spans="1:6" ht="18" customHeight="1" hidden="1">
      <c r="A18" s="150"/>
      <c r="B18" s="234" t="s">
        <v>108</v>
      </c>
      <c r="C18" s="220"/>
      <c r="D18" s="221"/>
      <c r="E18" s="149"/>
      <c r="F18" s="139"/>
    </row>
    <row r="19" spans="1:6" ht="18" customHeight="1" hidden="1">
      <c r="A19" s="148"/>
      <c r="B19" s="234" t="s">
        <v>153</v>
      </c>
      <c r="C19" s="218"/>
      <c r="D19" s="219"/>
      <c r="E19" s="149"/>
      <c r="F19" s="139"/>
    </row>
    <row r="20" spans="1:6" ht="18" customHeight="1" hidden="1">
      <c r="A20" s="148"/>
      <c r="B20" s="234" t="s">
        <v>107</v>
      </c>
      <c r="C20" s="218"/>
      <c r="D20" s="219"/>
      <c r="E20" s="149"/>
      <c r="F20" s="139"/>
    </row>
    <row r="21" spans="1:6" ht="18" customHeight="1">
      <c r="A21" s="153">
        <v>2</v>
      </c>
      <c r="B21" s="235" t="s">
        <v>143</v>
      </c>
      <c r="C21" s="145"/>
      <c r="D21" s="146">
        <f>SUM(D22:D25)</f>
        <v>527</v>
      </c>
      <c r="E21" s="154"/>
      <c r="F21" s="139"/>
    </row>
    <row r="22" spans="1:6" ht="18" customHeight="1">
      <c r="A22" s="148"/>
      <c r="B22" s="234" t="s">
        <v>64</v>
      </c>
      <c r="C22" s="218"/>
      <c r="D22" s="219">
        <v>520</v>
      </c>
      <c r="E22" s="149"/>
      <c r="F22" s="139"/>
    </row>
    <row r="23" spans="1:6" ht="18" customHeight="1">
      <c r="A23" s="148"/>
      <c r="B23" s="234" t="s">
        <v>130</v>
      </c>
      <c r="C23" s="218"/>
      <c r="D23" s="219">
        <v>2</v>
      </c>
      <c r="E23" s="149"/>
      <c r="F23" s="139"/>
    </row>
    <row r="24" spans="1:6" ht="18" customHeight="1" hidden="1">
      <c r="A24" s="148"/>
      <c r="B24" s="234" t="s">
        <v>131</v>
      </c>
      <c r="C24" s="218"/>
      <c r="D24" s="219"/>
      <c r="E24" s="149"/>
      <c r="F24" s="139"/>
    </row>
    <row r="25" spans="1:6" ht="18" customHeight="1">
      <c r="A25" s="151"/>
      <c r="B25" s="236" t="s">
        <v>132</v>
      </c>
      <c r="C25" s="222"/>
      <c r="D25" s="223">
        <v>5</v>
      </c>
      <c r="E25" s="152"/>
      <c r="F25" s="139"/>
    </row>
    <row r="26" spans="1:6" ht="18" customHeight="1">
      <c r="A26" s="224">
        <v>3</v>
      </c>
      <c r="B26" s="237" t="s">
        <v>4</v>
      </c>
      <c r="C26" s="145"/>
      <c r="D26" s="146">
        <f>SUM(D27:D44)</f>
        <v>2490</v>
      </c>
      <c r="E26" s="154"/>
      <c r="F26" s="139"/>
    </row>
    <row r="27" spans="1:6" ht="18" customHeight="1" hidden="1">
      <c r="A27" s="225"/>
      <c r="B27" s="234" t="s">
        <v>96</v>
      </c>
      <c r="C27" s="220"/>
      <c r="D27" s="219"/>
      <c r="E27" s="149"/>
      <c r="F27" s="139"/>
    </row>
    <row r="28" spans="1:6" ht="18" customHeight="1">
      <c r="A28" s="226"/>
      <c r="B28" s="234" t="s">
        <v>144</v>
      </c>
      <c r="C28" s="218"/>
      <c r="D28" s="219">
        <v>300</v>
      </c>
      <c r="E28" s="149"/>
      <c r="F28" s="139"/>
    </row>
    <row r="29" spans="1:6" ht="18" customHeight="1" hidden="1">
      <c r="A29" s="226"/>
      <c r="B29" s="234" t="s">
        <v>154</v>
      </c>
      <c r="C29" s="220"/>
      <c r="D29" s="219"/>
      <c r="E29" s="149"/>
      <c r="F29" s="139"/>
    </row>
    <row r="30" spans="1:5" ht="18" customHeight="1">
      <c r="A30" s="226"/>
      <c r="B30" s="234" t="s">
        <v>166</v>
      </c>
      <c r="C30" s="218"/>
      <c r="D30" s="219">
        <v>120</v>
      </c>
      <c r="E30" s="149"/>
    </row>
    <row r="31" spans="1:5" ht="18" customHeight="1">
      <c r="A31" s="226"/>
      <c r="B31" s="234" t="s">
        <v>156</v>
      </c>
      <c r="C31" s="218"/>
      <c r="D31" s="219">
        <v>50</v>
      </c>
      <c r="E31" s="149"/>
    </row>
    <row r="32" spans="1:5" ht="18" customHeight="1">
      <c r="A32" s="226"/>
      <c r="B32" s="234" t="s">
        <v>157</v>
      </c>
      <c r="C32" s="218"/>
      <c r="D32" s="219">
        <v>850</v>
      </c>
      <c r="E32" s="149"/>
    </row>
    <row r="33" spans="1:5" ht="18" customHeight="1" hidden="1">
      <c r="A33" s="226"/>
      <c r="B33" s="234" t="s">
        <v>118</v>
      </c>
      <c r="C33" s="218"/>
      <c r="D33" s="219"/>
      <c r="E33" s="149"/>
    </row>
    <row r="34" spans="1:5" ht="18" customHeight="1" hidden="1">
      <c r="A34" s="226"/>
      <c r="B34" s="234" t="s">
        <v>133</v>
      </c>
      <c r="C34" s="218"/>
      <c r="D34" s="219"/>
      <c r="E34" s="149"/>
    </row>
    <row r="35" spans="1:5" ht="18" customHeight="1">
      <c r="A35" s="226"/>
      <c r="B35" s="234" t="s">
        <v>97</v>
      </c>
      <c r="C35" s="218"/>
      <c r="D35" s="219">
        <v>80</v>
      </c>
      <c r="E35" s="149"/>
    </row>
    <row r="36" spans="1:5" ht="18" customHeight="1" hidden="1">
      <c r="A36" s="226"/>
      <c r="B36" s="234" t="s">
        <v>158</v>
      </c>
      <c r="C36" s="218"/>
      <c r="D36" s="219"/>
      <c r="E36" s="149"/>
    </row>
    <row r="37" spans="1:5" ht="18" customHeight="1" hidden="1">
      <c r="A37" s="226"/>
      <c r="B37" s="234" t="s">
        <v>98</v>
      </c>
      <c r="C37" s="218"/>
      <c r="D37" s="219"/>
      <c r="E37" s="149"/>
    </row>
    <row r="38" spans="1:5" ht="18" customHeight="1">
      <c r="A38" s="226"/>
      <c r="B38" s="234" t="s">
        <v>159</v>
      </c>
      <c r="C38" s="218"/>
      <c r="D38" s="219">
        <v>640</v>
      </c>
      <c r="E38" s="149"/>
    </row>
    <row r="39" spans="1:5" ht="18" customHeight="1">
      <c r="A39" s="226"/>
      <c r="B39" s="234" t="s">
        <v>99</v>
      </c>
      <c r="C39" s="218"/>
      <c r="D39" s="219">
        <v>30</v>
      </c>
      <c r="E39" s="149"/>
    </row>
    <row r="40" spans="1:5" ht="18" customHeight="1" hidden="1">
      <c r="A40" s="226"/>
      <c r="B40" s="234" t="s">
        <v>100</v>
      </c>
      <c r="C40" s="218"/>
      <c r="D40" s="219"/>
      <c r="E40" s="149"/>
    </row>
    <row r="41" spans="1:5" ht="18" customHeight="1">
      <c r="A41" s="226"/>
      <c r="B41" s="234" t="s">
        <v>134</v>
      </c>
      <c r="C41" s="218"/>
      <c r="D41" s="219">
        <v>420</v>
      </c>
      <c r="E41" s="149"/>
    </row>
    <row r="42" spans="1:5" ht="18" customHeight="1" hidden="1">
      <c r="A42" s="226"/>
      <c r="B42" s="234" t="s">
        <v>101</v>
      </c>
      <c r="C42" s="218"/>
      <c r="D42" s="219"/>
      <c r="E42" s="149"/>
    </row>
    <row r="43" spans="1:5" ht="18" customHeight="1" hidden="1">
      <c r="A43" s="226"/>
      <c r="B43" s="234" t="s">
        <v>66</v>
      </c>
      <c r="C43" s="218"/>
      <c r="D43" s="219"/>
      <c r="E43" s="149"/>
    </row>
    <row r="44" spans="1:5" ht="18" customHeight="1" hidden="1">
      <c r="A44" s="226"/>
      <c r="B44" s="234" t="s">
        <v>65</v>
      </c>
      <c r="C44" s="218"/>
      <c r="D44" s="219"/>
      <c r="E44" s="149"/>
    </row>
    <row r="45" spans="1:5" ht="18" customHeight="1" hidden="1">
      <c r="A45" s="228">
        <v>4</v>
      </c>
      <c r="B45" s="237" t="s">
        <v>109</v>
      </c>
      <c r="C45" s="229"/>
      <c r="D45" s="230">
        <f>D46</f>
        <v>0</v>
      </c>
      <c r="E45" s="231"/>
    </row>
    <row r="46" spans="1:5" ht="18" customHeight="1" hidden="1">
      <c r="A46" s="155"/>
      <c r="B46" s="236" t="s">
        <v>138</v>
      </c>
      <c r="C46" s="227"/>
      <c r="D46" s="227"/>
      <c r="E46" s="152"/>
    </row>
    <row r="47" spans="1:5" ht="18" customHeight="1">
      <c r="A47" s="156"/>
      <c r="B47" s="157" t="s">
        <v>1</v>
      </c>
      <c r="C47" s="158"/>
      <c r="D47" s="159">
        <f>D26+D21+D10+D45</f>
        <v>5700</v>
      </c>
      <c r="E47" s="160"/>
    </row>
    <row r="48" spans="1:5" ht="18.75">
      <c r="A48" s="120"/>
      <c r="B48" s="161"/>
      <c r="C48" s="161"/>
      <c r="D48" s="161"/>
      <c r="E48" s="161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36" customWidth="1"/>
    <col min="2" max="2" width="54.75390625" style="137" customWidth="1"/>
    <col min="3" max="3" width="9.125" style="137" customWidth="1"/>
    <col min="4" max="4" width="10.00390625" style="137" customWidth="1"/>
    <col min="5" max="16384" width="9.125" style="137" customWidth="1"/>
  </cols>
  <sheetData>
    <row r="1" spans="2:5" ht="18" customHeight="1">
      <c r="B1" s="347" t="s">
        <v>207</v>
      </c>
      <c r="C1" s="347"/>
      <c r="D1" s="347"/>
      <c r="E1" s="347"/>
    </row>
    <row r="2" spans="3:5" ht="18" customHeight="1">
      <c r="C2" s="138"/>
      <c r="D2" s="138"/>
      <c r="E2" s="138"/>
    </row>
    <row r="3" ht="18" customHeight="1">
      <c r="F3" s="139"/>
    </row>
    <row r="4" spans="1:6" ht="18" customHeight="1">
      <c r="A4" s="348" t="s">
        <v>137</v>
      </c>
      <c r="B4" s="348"/>
      <c r="C4" s="348"/>
      <c r="D4" s="348"/>
      <c r="E4" s="348"/>
      <c r="F4" s="140"/>
    </row>
    <row r="5" spans="1:6" ht="18" customHeight="1">
      <c r="A5" s="348" t="s">
        <v>164</v>
      </c>
      <c r="B5" s="348"/>
      <c r="C5" s="348"/>
      <c r="D5" s="348"/>
      <c r="E5" s="348"/>
      <c r="F5" s="140"/>
    </row>
    <row r="6" spans="1:6" ht="18" customHeight="1">
      <c r="A6" s="348" t="s">
        <v>148</v>
      </c>
      <c r="B6" s="348"/>
      <c r="C6" s="348"/>
      <c r="D6" s="348"/>
      <c r="E6" s="348"/>
      <c r="F6" s="141"/>
    </row>
    <row r="7" spans="2:6" ht="18" customHeight="1">
      <c r="B7" s="136"/>
      <c r="C7" s="136"/>
      <c r="D7" s="136"/>
      <c r="E7" s="136"/>
      <c r="F7" s="141"/>
    </row>
    <row r="8" ht="18" customHeight="1">
      <c r="F8" s="139"/>
    </row>
    <row r="9" spans="1:6" ht="18" customHeight="1">
      <c r="A9" s="142"/>
      <c r="B9" s="143" t="s">
        <v>0</v>
      </c>
      <c r="C9" s="349" t="s">
        <v>165</v>
      </c>
      <c r="D9" s="350"/>
      <c r="E9" s="351"/>
      <c r="F9" s="139"/>
    </row>
    <row r="10" spans="1:6" ht="18" customHeight="1">
      <c r="A10" s="144">
        <v>1</v>
      </c>
      <c r="B10" s="233" t="s">
        <v>38</v>
      </c>
      <c r="C10" s="145"/>
      <c r="D10" s="146">
        <f>SUM(D11:D20)</f>
        <v>2400</v>
      </c>
      <c r="E10" s="147"/>
      <c r="F10" s="139"/>
    </row>
    <row r="11" spans="1:6" ht="18" customHeight="1" hidden="1">
      <c r="A11" s="148"/>
      <c r="B11" s="234" t="s">
        <v>151</v>
      </c>
      <c r="C11" s="218"/>
      <c r="D11" s="219"/>
      <c r="E11" s="149"/>
      <c r="F11" s="139"/>
    </row>
    <row r="12" spans="1:6" ht="18" customHeight="1" hidden="1">
      <c r="A12" s="148"/>
      <c r="B12" s="234" t="s">
        <v>127</v>
      </c>
      <c r="C12" s="218"/>
      <c r="D12" s="219"/>
      <c r="E12" s="149"/>
      <c r="F12" s="139"/>
    </row>
    <row r="13" spans="1:6" ht="18" customHeight="1" hidden="1">
      <c r="A13" s="148"/>
      <c r="B13" s="234" t="s">
        <v>128</v>
      </c>
      <c r="C13" s="218"/>
      <c r="D13" s="219"/>
      <c r="E13" s="149"/>
      <c r="F13" s="139"/>
    </row>
    <row r="14" spans="1:6" ht="18" customHeight="1" hidden="1">
      <c r="A14" s="148"/>
      <c r="B14" s="234" t="s">
        <v>105</v>
      </c>
      <c r="C14" s="218"/>
      <c r="D14" s="219"/>
      <c r="E14" s="149"/>
      <c r="F14" s="139"/>
    </row>
    <row r="15" spans="1:6" ht="18" customHeight="1" hidden="1">
      <c r="A15" s="148"/>
      <c r="B15" s="234" t="s">
        <v>106</v>
      </c>
      <c r="C15" s="218"/>
      <c r="D15" s="219"/>
      <c r="E15" s="149"/>
      <c r="F15" s="139"/>
    </row>
    <row r="16" spans="1:6" ht="18" customHeight="1" hidden="1">
      <c r="A16" s="148"/>
      <c r="B16" s="234" t="s">
        <v>152</v>
      </c>
      <c r="C16" s="218"/>
      <c r="D16" s="219"/>
      <c r="E16" s="149"/>
      <c r="F16" s="139"/>
    </row>
    <row r="17" spans="1:6" ht="18" customHeight="1" hidden="1">
      <c r="A17" s="148"/>
      <c r="B17" s="234" t="s">
        <v>129</v>
      </c>
      <c r="C17" s="218"/>
      <c r="D17" s="219"/>
      <c r="E17" s="149"/>
      <c r="F17" s="139"/>
    </row>
    <row r="18" spans="1:6" ht="18" customHeight="1" hidden="1">
      <c r="A18" s="150"/>
      <c r="B18" s="234" t="s">
        <v>108</v>
      </c>
      <c r="C18" s="220"/>
      <c r="D18" s="221"/>
      <c r="E18" s="149"/>
      <c r="F18" s="139"/>
    </row>
    <row r="19" spans="1:6" ht="18" customHeight="1" hidden="1">
      <c r="A19" s="148"/>
      <c r="B19" s="234" t="s">
        <v>153</v>
      </c>
      <c r="C19" s="218"/>
      <c r="D19" s="219"/>
      <c r="E19" s="149"/>
      <c r="F19" s="139"/>
    </row>
    <row r="20" spans="1:6" ht="18" customHeight="1">
      <c r="A20" s="148"/>
      <c r="B20" s="234" t="s">
        <v>107</v>
      </c>
      <c r="C20" s="218"/>
      <c r="D20" s="219">
        <v>2400</v>
      </c>
      <c r="E20" s="149"/>
      <c r="F20" s="139"/>
    </row>
    <row r="21" spans="1:6" ht="18" customHeight="1">
      <c r="A21" s="153">
        <v>2</v>
      </c>
      <c r="B21" s="235" t="s">
        <v>143</v>
      </c>
      <c r="C21" s="145"/>
      <c r="D21" s="146">
        <f>SUM(D22:D25)</f>
        <v>477</v>
      </c>
      <c r="E21" s="154"/>
      <c r="F21" s="139"/>
    </row>
    <row r="22" spans="1:6" ht="18" customHeight="1">
      <c r="A22" s="148"/>
      <c r="B22" s="234" t="s">
        <v>64</v>
      </c>
      <c r="C22" s="218"/>
      <c r="D22" s="219">
        <v>475</v>
      </c>
      <c r="E22" s="149"/>
      <c r="F22" s="139"/>
    </row>
    <row r="23" spans="1:6" ht="18" customHeight="1">
      <c r="A23" s="148"/>
      <c r="B23" s="234" t="s">
        <v>130</v>
      </c>
      <c r="C23" s="218"/>
      <c r="D23" s="219">
        <v>1</v>
      </c>
      <c r="E23" s="149"/>
      <c r="F23" s="139"/>
    </row>
    <row r="24" spans="1:6" ht="18" customHeight="1" hidden="1">
      <c r="A24" s="148"/>
      <c r="B24" s="234" t="s">
        <v>131</v>
      </c>
      <c r="C24" s="218"/>
      <c r="D24" s="219"/>
      <c r="E24" s="149"/>
      <c r="F24" s="139"/>
    </row>
    <row r="25" spans="1:6" ht="18" customHeight="1">
      <c r="A25" s="151"/>
      <c r="B25" s="236" t="s">
        <v>132</v>
      </c>
      <c r="C25" s="222"/>
      <c r="D25" s="223">
        <v>1</v>
      </c>
      <c r="E25" s="152"/>
      <c r="F25" s="139"/>
    </row>
    <row r="26" spans="1:6" ht="18" customHeight="1">
      <c r="A26" s="224">
        <v>3</v>
      </c>
      <c r="B26" s="237" t="s">
        <v>4</v>
      </c>
      <c r="C26" s="145"/>
      <c r="D26" s="146">
        <f>SUM(D27:D44)</f>
        <v>529</v>
      </c>
      <c r="E26" s="154"/>
      <c r="F26" s="139"/>
    </row>
    <row r="27" spans="1:6" ht="18" customHeight="1">
      <c r="A27" s="225"/>
      <c r="B27" s="234" t="s">
        <v>96</v>
      </c>
      <c r="C27" s="220"/>
      <c r="D27" s="219">
        <v>10</v>
      </c>
      <c r="E27" s="149"/>
      <c r="F27" s="139"/>
    </row>
    <row r="28" spans="1:6" ht="18" customHeight="1">
      <c r="A28" s="226"/>
      <c r="B28" s="234" t="s">
        <v>144</v>
      </c>
      <c r="C28" s="218"/>
      <c r="D28" s="219">
        <v>70</v>
      </c>
      <c r="E28" s="149"/>
      <c r="F28" s="139"/>
    </row>
    <row r="29" spans="1:6" ht="18" customHeight="1" hidden="1">
      <c r="A29" s="226"/>
      <c r="B29" s="234" t="s">
        <v>154</v>
      </c>
      <c r="C29" s="220"/>
      <c r="D29" s="219"/>
      <c r="E29" s="149"/>
      <c r="F29" s="139"/>
    </row>
    <row r="30" spans="1:5" ht="18" customHeight="1">
      <c r="A30" s="226"/>
      <c r="B30" s="234" t="s">
        <v>166</v>
      </c>
      <c r="C30" s="218"/>
      <c r="D30" s="219">
        <v>24</v>
      </c>
      <c r="E30" s="149"/>
    </row>
    <row r="31" spans="1:5" ht="18" customHeight="1">
      <c r="A31" s="226"/>
      <c r="B31" s="234" t="s">
        <v>156</v>
      </c>
      <c r="C31" s="218"/>
      <c r="D31" s="219">
        <v>80</v>
      </c>
      <c r="E31" s="149"/>
    </row>
    <row r="32" spans="1:5" ht="18" customHeight="1">
      <c r="A32" s="226"/>
      <c r="B32" s="234" t="s">
        <v>157</v>
      </c>
      <c r="C32" s="218"/>
      <c r="D32" s="219">
        <v>200</v>
      </c>
      <c r="E32" s="149"/>
    </row>
    <row r="33" spans="1:5" ht="18" customHeight="1" hidden="1">
      <c r="A33" s="226"/>
      <c r="B33" s="234" t="s">
        <v>118</v>
      </c>
      <c r="C33" s="218"/>
      <c r="D33" s="219"/>
      <c r="E33" s="149"/>
    </row>
    <row r="34" spans="1:5" ht="18" customHeight="1" hidden="1">
      <c r="A34" s="226"/>
      <c r="B34" s="234" t="s">
        <v>133</v>
      </c>
      <c r="C34" s="218"/>
      <c r="D34" s="219"/>
      <c r="E34" s="149"/>
    </row>
    <row r="35" spans="1:5" ht="18" customHeight="1">
      <c r="A35" s="226"/>
      <c r="B35" s="234" t="s">
        <v>97</v>
      </c>
      <c r="C35" s="218"/>
      <c r="D35" s="219">
        <v>15</v>
      </c>
      <c r="E35" s="149"/>
    </row>
    <row r="36" spans="1:5" ht="18" customHeight="1" hidden="1">
      <c r="A36" s="226"/>
      <c r="B36" s="234" t="s">
        <v>158</v>
      </c>
      <c r="C36" s="218"/>
      <c r="D36" s="219"/>
      <c r="E36" s="149"/>
    </row>
    <row r="37" spans="1:5" ht="18" customHeight="1" hidden="1">
      <c r="A37" s="226"/>
      <c r="B37" s="234" t="s">
        <v>98</v>
      </c>
      <c r="C37" s="218"/>
      <c r="D37" s="219"/>
      <c r="E37" s="149"/>
    </row>
    <row r="38" spans="1:5" ht="18" customHeight="1">
      <c r="A38" s="226"/>
      <c r="B38" s="234" t="s">
        <v>159</v>
      </c>
      <c r="C38" s="218"/>
      <c r="D38" s="219">
        <v>10</v>
      </c>
      <c r="E38" s="149"/>
    </row>
    <row r="39" spans="1:5" ht="18" customHeight="1">
      <c r="A39" s="226"/>
      <c r="B39" s="234" t="s">
        <v>99</v>
      </c>
      <c r="C39" s="218"/>
      <c r="D39" s="219">
        <v>20</v>
      </c>
      <c r="E39" s="149"/>
    </row>
    <row r="40" spans="1:5" ht="18" customHeight="1" hidden="1">
      <c r="A40" s="226"/>
      <c r="B40" s="234" t="s">
        <v>100</v>
      </c>
      <c r="C40" s="218"/>
      <c r="D40" s="219"/>
      <c r="E40" s="149"/>
    </row>
    <row r="41" spans="1:5" ht="18" customHeight="1">
      <c r="A41" s="226"/>
      <c r="B41" s="234" t="s">
        <v>134</v>
      </c>
      <c r="C41" s="218"/>
      <c r="D41" s="219">
        <v>100</v>
      </c>
      <c r="E41" s="149"/>
    </row>
    <row r="42" spans="1:5" ht="18" customHeight="1" hidden="1">
      <c r="A42" s="226"/>
      <c r="B42" s="234" t="s">
        <v>101</v>
      </c>
      <c r="C42" s="218"/>
      <c r="D42" s="219"/>
      <c r="E42" s="149"/>
    </row>
    <row r="43" spans="1:5" ht="18" customHeight="1" hidden="1">
      <c r="A43" s="226"/>
      <c r="B43" s="234" t="s">
        <v>66</v>
      </c>
      <c r="C43" s="218"/>
      <c r="D43" s="219"/>
      <c r="E43" s="149"/>
    </row>
    <row r="44" spans="1:5" ht="18" customHeight="1" hidden="1">
      <c r="A44" s="226"/>
      <c r="B44" s="234" t="s">
        <v>65</v>
      </c>
      <c r="C44" s="218"/>
      <c r="D44" s="219"/>
      <c r="E44" s="149"/>
    </row>
    <row r="45" spans="1:5" ht="18" customHeight="1" hidden="1">
      <c r="A45" s="228">
        <v>4</v>
      </c>
      <c r="B45" s="237" t="s">
        <v>109</v>
      </c>
      <c r="C45" s="229"/>
      <c r="D45" s="230">
        <f>D46</f>
        <v>0</v>
      </c>
      <c r="E45" s="231"/>
    </row>
    <row r="46" spans="1:5" ht="18" customHeight="1" hidden="1">
      <c r="A46" s="155"/>
      <c r="B46" s="236" t="s">
        <v>138</v>
      </c>
      <c r="C46" s="227"/>
      <c r="D46" s="227"/>
      <c r="E46" s="152"/>
    </row>
    <row r="47" spans="1:5" ht="18" customHeight="1">
      <c r="A47" s="156"/>
      <c r="B47" s="157" t="s">
        <v>1</v>
      </c>
      <c r="C47" s="158"/>
      <c r="D47" s="159">
        <f>D26+D21+D10+D45</f>
        <v>3406</v>
      </c>
      <c r="E47" s="160"/>
    </row>
    <row r="48" spans="1:5" ht="18.75">
      <c r="A48" s="120"/>
      <c r="B48" s="161"/>
      <c r="C48" s="161"/>
      <c r="D48" s="161"/>
      <c r="E48" s="161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36" customWidth="1"/>
    <col min="2" max="2" width="54.75390625" style="137" customWidth="1"/>
    <col min="3" max="3" width="9.125" style="137" customWidth="1"/>
    <col min="4" max="4" width="10.00390625" style="137" customWidth="1"/>
    <col min="5" max="16384" width="9.125" style="137" customWidth="1"/>
  </cols>
  <sheetData>
    <row r="1" spans="2:5" ht="18" customHeight="1">
      <c r="B1" s="347" t="s">
        <v>208</v>
      </c>
      <c r="C1" s="347"/>
      <c r="D1" s="347"/>
      <c r="E1" s="347"/>
    </row>
    <row r="2" spans="3:5" ht="18" customHeight="1">
      <c r="C2" s="138"/>
      <c r="D2" s="138"/>
      <c r="E2" s="138"/>
    </row>
    <row r="3" ht="18" customHeight="1">
      <c r="F3" s="139"/>
    </row>
    <row r="4" spans="1:6" ht="18" customHeight="1">
      <c r="A4" s="348" t="s">
        <v>137</v>
      </c>
      <c r="B4" s="348"/>
      <c r="C4" s="348"/>
      <c r="D4" s="348"/>
      <c r="E4" s="348"/>
      <c r="F4" s="140"/>
    </row>
    <row r="5" spans="1:6" ht="18" customHeight="1">
      <c r="A5" s="348" t="s">
        <v>164</v>
      </c>
      <c r="B5" s="348"/>
      <c r="C5" s="348"/>
      <c r="D5" s="348"/>
      <c r="E5" s="348"/>
      <c r="F5" s="140"/>
    </row>
    <row r="6" spans="1:6" ht="18" customHeight="1">
      <c r="A6" s="348" t="s">
        <v>160</v>
      </c>
      <c r="B6" s="348"/>
      <c r="C6" s="348"/>
      <c r="D6" s="348"/>
      <c r="E6" s="348"/>
      <c r="F6" s="141"/>
    </row>
    <row r="7" spans="2:6" ht="18" customHeight="1">
      <c r="B7" s="136"/>
      <c r="C7" s="136"/>
      <c r="D7" s="136"/>
      <c r="E7" s="136"/>
      <c r="F7" s="141"/>
    </row>
    <row r="8" ht="18" customHeight="1">
      <c r="F8" s="139"/>
    </row>
    <row r="9" spans="1:6" ht="18" customHeight="1">
      <c r="A9" s="142"/>
      <c r="B9" s="143" t="s">
        <v>0</v>
      </c>
      <c r="C9" s="349" t="s">
        <v>165</v>
      </c>
      <c r="D9" s="350"/>
      <c r="E9" s="351"/>
      <c r="F9" s="139"/>
    </row>
    <row r="10" spans="1:6" ht="18" customHeight="1">
      <c r="A10" s="144">
        <v>1</v>
      </c>
      <c r="B10" s="233" t="s">
        <v>38</v>
      </c>
      <c r="C10" s="145"/>
      <c r="D10" s="146">
        <f>SUM(D11:D20)</f>
        <v>5066</v>
      </c>
      <c r="E10" s="147"/>
      <c r="F10" s="139"/>
    </row>
    <row r="11" spans="1:6" ht="18" customHeight="1">
      <c r="A11" s="148"/>
      <c r="B11" s="234" t="s">
        <v>151</v>
      </c>
      <c r="C11" s="218"/>
      <c r="D11" s="219">
        <v>4926</v>
      </c>
      <c r="E11" s="149"/>
      <c r="F11" s="139"/>
    </row>
    <row r="12" spans="1:6" ht="18" customHeight="1" hidden="1">
      <c r="A12" s="148"/>
      <c r="B12" s="234" t="s">
        <v>127</v>
      </c>
      <c r="C12" s="218"/>
      <c r="D12" s="219"/>
      <c r="E12" s="149"/>
      <c r="F12" s="139"/>
    </row>
    <row r="13" spans="1:6" ht="18" customHeight="1">
      <c r="A13" s="148"/>
      <c r="B13" s="234" t="s">
        <v>128</v>
      </c>
      <c r="C13" s="218"/>
      <c r="D13" s="219">
        <v>120</v>
      </c>
      <c r="E13" s="149"/>
      <c r="F13" s="139"/>
    </row>
    <row r="14" spans="1:6" ht="18" customHeight="1">
      <c r="A14" s="148"/>
      <c r="B14" s="234" t="s">
        <v>105</v>
      </c>
      <c r="C14" s="218"/>
      <c r="D14" s="219">
        <v>20</v>
      </c>
      <c r="E14" s="149"/>
      <c r="F14" s="139"/>
    </row>
    <row r="15" spans="1:6" ht="18" customHeight="1" hidden="1">
      <c r="A15" s="148"/>
      <c r="B15" s="234" t="s">
        <v>106</v>
      </c>
      <c r="C15" s="218"/>
      <c r="D15" s="219"/>
      <c r="E15" s="149"/>
      <c r="F15" s="139"/>
    </row>
    <row r="16" spans="1:6" ht="18" customHeight="1" hidden="1">
      <c r="A16" s="148"/>
      <c r="B16" s="234" t="s">
        <v>152</v>
      </c>
      <c r="C16" s="218"/>
      <c r="D16" s="219"/>
      <c r="E16" s="149"/>
      <c r="F16" s="139"/>
    </row>
    <row r="17" spans="1:6" ht="18" customHeight="1" hidden="1">
      <c r="A17" s="148"/>
      <c r="B17" s="234" t="s">
        <v>129</v>
      </c>
      <c r="C17" s="218"/>
      <c r="D17" s="219"/>
      <c r="E17" s="149"/>
      <c r="F17" s="139"/>
    </row>
    <row r="18" spans="1:6" ht="18" customHeight="1" hidden="1">
      <c r="A18" s="150"/>
      <c r="B18" s="234" t="s">
        <v>108</v>
      </c>
      <c r="C18" s="220"/>
      <c r="D18" s="221"/>
      <c r="E18" s="149"/>
      <c r="F18" s="139"/>
    </row>
    <row r="19" spans="1:6" ht="18" customHeight="1" hidden="1">
      <c r="A19" s="148"/>
      <c r="B19" s="234" t="s">
        <v>153</v>
      </c>
      <c r="C19" s="218"/>
      <c r="D19" s="219"/>
      <c r="E19" s="149"/>
      <c r="F19" s="139"/>
    </row>
    <row r="20" spans="1:6" ht="18" customHeight="1" hidden="1">
      <c r="A20" s="148"/>
      <c r="B20" s="234" t="s">
        <v>107</v>
      </c>
      <c r="C20" s="218"/>
      <c r="D20" s="219"/>
      <c r="E20" s="149"/>
      <c r="F20" s="139"/>
    </row>
    <row r="21" spans="1:6" ht="18" customHeight="1">
      <c r="A21" s="153">
        <v>2</v>
      </c>
      <c r="B21" s="235" t="s">
        <v>143</v>
      </c>
      <c r="C21" s="145"/>
      <c r="D21" s="146">
        <f>SUM(D22:D25)</f>
        <v>994</v>
      </c>
      <c r="E21" s="154"/>
      <c r="F21" s="139"/>
    </row>
    <row r="22" spans="1:6" ht="18" customHeight="1">
      <c r="A22" s="148"/>
      <c r="B22" s="234" t="s">
        <v>64</v>
      </c>
      <c r="C22" s="218"/>
      <c r="D22" s="219">
        <v>979</v>
      </c>
      <c r="E22" s="149"/>
      <c r="F22" s="139"/>
    </row>
    <row r="23" spans="1:6" ht="18" customHeight="1">
      <c r="A23" s="148"/>
      <c r="B23" s="234" t="s">
        <v>130</v>
      </c>
      <c r="C23" s="218"/>
      <c r="D23" s="219">
        <v>5</v>
      </c>
      <c r="E23" s="149"/>
      <c r="F23" s="139"/>
    </row>
    <row r="24" spans="1:6" ht="18" customHeight="1" hidden="1">
      <c r="A24" s="148"/>
      <c r="B24" s="234" t="s">
        <v>131</v>
      </c>
      <c r="C24" s="218"/>
      <c r="D24" s="219"/>
      <c r="E24" s="149"/>
      <c r="F24" s="139"/>
    </row>
    <row r="25" spans="1:6" ht="18" customHeight="1">
      <c r="A25" s="151"/>
      <c r="B25" s="236" t="s">
        <v>132</v>
      </c>
      <c r="C25" s="222"/>
      <c r="D25" s="223">
        <v>10</v>
      </c>
      <c r="E25" s="152"/>
      <c r="F25" s="139"/>
    </row>
    <row r="26" spans="1:6" ht="18" customHeight="1">
      <c r="A26" s="224">
        <v>3</v>
      </c>
      <c r="B26" s="237" t="s">
        <v>4</v>
      </c>
      <c r="C26" s="145"/>
      <c r="D26" s="146">
        <f>SUM(D27:D44)</f>
        <v>0</v>
      </c>
      <c r="E26" s="154"/>
      <c r="F26" s="139"/>
    </row>
    <row r="27" spans="1:6" ht="18" customHeight="1" hidden="1">
      <c r="A27" s="225"/>
      <c r="B27" s="234" t="s">
        <v>96</v>
      </c>
      <c r="C27" s="220"/>
      <c r="D27" s="219"/>
      <c r="E27" s="149"/>
      <c r="F27" s="139"/>
    </row>
    <row r="28" spans="1:6" ht="18" customHeight="1" hidden="1">
      <c r="A28" s="226"/>
      <c r="B28" s="234" t="s">
        <v>144</v>
      </c>
      <c r="C28" s="218"/>
      <c r="D28" s="219"/>
      <c r="E28" s="149"/>
      <c r="F28" s="139"/>
    </row>
    <row r="29" spans="1:6" ht="18" customHeight="1" hidden="1">
      <c r="A29" s="226"/>
      <c r="B29" s="234" t="s">
        <v>154</v>
      </c>
      <c r="C29" s="220"/>
      <c r="D29" s="219"/>
      <c r="E29" s="149"/>
      <c r="F29" s="139"/>
    </row>
    <row r="30" spans="1:5" ht="18" customHeight="1" hidden="1">
      <c r="A30" s="226"/>
      <c r="B30" s="234" t="s">
        <v>155</v>
      </c>
      <c r="C30" s="218"/>
      <c r="D30" s="219"/>
      <c r="E30" s="149"/>
    </row>
    <row r="31" spans="1:5" ht="18" customHeight="1" hidden="1">
      <c r="A31" s="226"/>
      <c r="B31" s="234" t="s">
        <v>156</v>
      </c>
      <c r="C31" s="218"/>
      <c r="D31" s="219"/>
      <c r="E31" s="149"/>
    </row>
    <row r="32" spans="1:5" ht="18" customHeight="1" hidden="1">
      <c r="A32" s="226"/>
      <c r="B32" s="234" t="s">
        <v>157</v>
      </c>
      <c r="C32" s="218"/>
      <c r="D32" s="219"/>
      <c r="E32" s="149"/>
    </row>
    <row r="33" spans="1:5" ht="18" customHeight="1" hidden="1">
      <c r="A33" s="226"/>
      <c r="B33" s="234" t="s">
        <v>118</v>
      </c>
      <c r="C33" s="218"/>
      <c r="D33" s="219"/>
      <c r="E33" s="149"/>
    </row>
    <row r="34" spans="1:5" ht="18" customHeight="1" hidden="1">
      <c r="A34" s="226"/>
      <c r="B34" s="234" t="s">
        <v>133</v>
      </c>
      <c r="C34" s="218"/>
      <c r="D34" s="219"/>
      <c r="E34" s="149"/>
    </row>
    <row r="35" spans="1:5" ht="18" customHeight="1" hidden="1">
      <c r="A35" s="226"/>
      <c r="B35" s="234" t="s">
        <v>97</v>
      </c>
      <c r="C35" s="218"/>
      <c r="D35" s="219"/>
      <c r="E35" s="149"/>
    </row>
    <row r="36" spans="1:5" ht="18" customHeight="1" hidden="1">
      <c r="A36" s="226"/>
      <c r="B36" s="234" t="s">
        <v>158</v>
      </c>
      <c r="C36" s="218"/>
      <c r="D36" s="219"/>
      <c r="E36" s="149"/>
    </row>
    <row r="37" spans="1:5" ht="18" customHeight="1" hidden="1">
      <c r="A37" s="226"/>
      <c r="B37" s="234" t="s">
        <v>98</v>
      </c>
      <c r="C37" s="218"/>
      <c r="D37" s="219"/>
      <c r="E37" s="149"/>
    </row>
    <row r="38" spans="1:5" ht="18" customHeight="1" hidden="1">
      <c r="A38" s="226"/>
      <c r="B38" s="234" t="s">
        <v>159</v>
      </c>
      <c r="C38" s="218"/>
      <c r="D38" s="219"/>
      <c r="E38" s="149"/>
    </row>
    <row r="39" spans="1:5" ht="18" customHeight="1" hidden="1">
      <c r="A39" s="226"/>
      <c r="B39" s="234" t="s">
        <v>99</v>
      </c>
      <c r="C39" s="218"/>
      <c r="D39" s="219"/>
      <c r="E39" s="149"/>
    </row>
    <row r="40" spans="1:5" ht="18" customHeight="1" hidden="1">
      <c r="A40" s="226"/>
      <c r="B40" s="234" t="s">
        <v>100</v>
      </c>
      <c r="C40" s="218"/>
      <c r="D40" s="219"/>
      <c r="E40" s="149"/>
    </row>
    <row r="41" spans="1:5" ht="18" customHeight="1" hidden="1">
      <c r="A41" s="226"/>
      <c r="B41" s="234" t="s">
        <v>134</v>
      </c>
      <c r="C41" s="218"/>
      <c r="D41" s="219"/>
      <c r="E41" s="149"/>
    </row>
    <row r="42" spans="1:5" ht="18" customHeight="1" hidden="1">
      <c r="A42" s="226"/>
      <c r="B42" s="234" t="s">
        <v>101</v>
      </c>
      <c r="C42" s="218"/>
      <c r="D42" s="219"/>
      <c r="E42" s="149"/>
    </row>
    <row r="43" spans="1:5" ht="18" customHeight="1" hidden="1">
      <c r="A43" s="226"/>
      <c r="B43" s="234" t="s">
        <v>66</v>
      </c>
      <c r="C43" s="218"/>
      <c r="D43" s="219"/>
      <c r="E43" s="149"/>
    </row>
    <row r="44" spans="1:5" ht="18" customHeight="1" hidden="1">
      <c r="A44" s="226"/>
      <c r="B44" s="234" t="s">
        <v>65</v>
      </c>
      <c r="C44" s="218"/>
      <c r="D44" s="219"/>
      <c r="E44" s="149"/>
    </row>
    <row r="45" spans="1:5" ht="18" customHeight="1" hidden="1">
      <c r="A45" s="228">
        <v>4</v>
      </c>
      <c r="B45" s="237" t="s">
        <v>109</v>
      </c>
      <c r="C45" s="229"/>
      <c r="D45" s="230">
        <f>D46</f>
        <v>0</v>
      </c>
      <c r="E45" s="231"/>
    </row>
    <row r="46" spans="1:5" ht="18" customHeight="1" hidden="1">
      <c r="A46" s="155"/>
      <c r="B46" s="236" t="s">
        <v>138</v>
      </c>
      <c r="C46" s="227"/>
      <c r="D46" s="227"/>
      <c r="E46" s="152"/>
    </row>
    <row r="47" spans="1:5" ht="18" customHeight="1">
      <c r="A47" s="156"/>
      <c r="B47" s="157" t="s">
        <v>1</v>
      </c>
      <c r="C47" s="158"/>
      <c r="D47" s="159">
        <f>D26+D21+D10+D45</f>
        <v>6060</v>
      </c>
      <c r="E47" s="160"/>
    </row>
    <row r="48" spans="1:5" ht="18.75">
      <c r="A48" s="120"/>
      <c r="B48" s="161"/>
      <c r="C48" s="161"/>
      <c r="D48" s="161"/>
      <c r="E48" s="161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36" customWidth="1"/>
    <col min="2" max="2" width="54.75390625" style="137" customWidth="1"/>
    <col min="3" max="3" width="9.125" style="137" customWidth="1"/>
    <col min="4" max="4" width="10.00390625" style="137" customWidth="1"/>
    <col min="5" max="16384" width="9.125" style="137" customWidth="1"/>
  </cols>
  <sheetData>
    <row r="1" spans="2:5" ht="18" customHeight="1">
      <c r="B1" s="347" t="s">
        <v>209</v>
      </c>
      <c r="C1" s="347"/>
      <c r="D1" s="347"/>
      <c r="E1" s="347"/>
    </row>
    <row r="2" spans="3:5" ht="18" customHeight="1">
      <c r="C2" s="138"/>
      <c r="D2" s="138"/>
      <c r="E2" s="138"/>
    </row>
    <row r="3" ht="18" customHeight="1">
      <c r="F3" s="139"/>
    </row>
    <row r="4" spans="1:6" ht="18" customHeight="1">
      <c r="A4" s="348" t="s">
        <v>137</v>
      </c>
      <c r="B4" s="348"/>
      <c r="C4" s="348"/>
      <c r="D4" s="348"/>
      <c r="E4" s="348"/>
      <c r="F4" s="140"/>
    </row>
    <row r="5" spans="1:6" ht="18" customHeight="1">
      <c r="A5" s="348" t="s">
        <v>164</v>
      </c>
      <c r="B5" s="348"/>
      <c r="C5" s="348"/>
      <c r="D5" s="348"/>
      <c r="E5" s="348"/>
      <c r="F5" s="140"/>
    </row>
    <row r="6" spans="1:6" ht="18" customHeight="1">
      <c r="A6" s="348" t="s">
        <v>147</v>
      </c>
      <c r="B6" s="348"/>
      <c r="C6" s="348"/>
      <c r="D6" s="348"/>
      <c r="E6" s="348"/>
      <c r="F6" s="141"/>
    </row>
    <row r="7" spans="2:6" ht="18" customHeight="1">
      <c r="B7" s="136"/>
      <c r="C7" s="136"/>
      <c r="D7" s="136"/>
      <c r="E7" s="136"/>
      <c r="F7" s="141"/>
    </row>
    <row r="8" ht="18" customHeight="1">
      <c r="F8" s="139"/>
    </row>
    <row r="9" spans="1:6" ht="18" customHeight="1">
      <c r="A9" s="142"/>
      <c r="B9" s="143" t="s">
        <v>0</v>
      </c>
      <c r="C9" s="349" t="s">
        <v>165</v>
      </c>
      <c r="D9" s="350"/>
      <c r="E9" s="351"/>
      <c r="F9" s="139"/>
    </row>
    <row r="10" spans="1:6" ht="18" customHeight="1">
      <c r="A10" s="144">
        <v>1</v>
      </c>
      <c r="B10" s="233" t="s">
        <v>38</v>
      </c>
      <c r="C10" s="145"/>
      <c r="D10" s="146">
        <f>SUM(D11:D20)</f>
        <v>5000</v>
      </c>
      <c r="E10" s="147"/>
      <c r="F10" s="139"/>
    </row>
    <row r="11" spans="1:6" ht="18" customHeight="1">
      <c r="A11" s="148"/>
      <c r="B11" s="234" t="s">
        <v>151</v>
      </c>
      <c r="C11" s="218"/>
      <c r="D11" s="219">
        <v>4865</v>
      </c>
      <c r="E11" s="149"/>
      <c r="F11" s="139"/>
    </row>
    <row r="12" spans="1:6" ht="18" customHeight="1" hidden="1">
      <c r="A12" s="148"/>
      <c r="B12" s="234" t="s">
        <v>127</v>
      </c>
      <c r="C12" s="218"/>
      <c r="D12" s="219"/>
      <c r="E12" s="149"/>
      <c r="F12" s="139"/>
    </row>
    <row r="13" spans="1:6" ht="18" customHeight="1" hidden="1">
      <c r="A13" s="148"/>
      <c r="B13" s="234" t="s">
        <v>128</v>
      </c>
      <c r="C13" s="218"/>
      <c r="D13" s="219"/>
      <c r="E13" s="149"/>
      <c r="F13" s="139"/>
    </row>
    <row r="14" spans="1:6" ht="18" customHeight="1" hidden="1">
      <c r="A14" s="148"/>
      <c r="B14" s="234" t="s">
        <v>105</v>
      </c>
      <c r="C14" s="218"/>
      <c r="D14" s="219"/>
      <c r="E14" s="149"/>
      <c r="F14" s="139"/>
    </row>
    <row r="15" spans="1:6" ht="18" customHeight="1" hidden="1">
      <c r="A15" s="148"/>
      <c r="B15" s="234" t="s">
        <v>106</v>
      </c>
      <c r="C15" s="218"/>
      <c r="D15" s="219"/>
      <c r="E15" s="149"/>
      <c r="F15" s="139"/>
    </row>
    <row r="16" spans="1:6" ht="18" customHeight="1" hidden="1">
      <c r="A16" s="148"/>
      <c r="B16" s="234" t="s">
        <v>152</v>
      </c>
      <c r="C16" s="218"/>
      <c r="D16" s="219"/>
      <c r="E16" s="149"/>
      <c r="F16" s="139"/>
    </row>
    <row r="17" spans="1:6" ht="18" customHeight="1">
      <c r="A17" s="148"/>
      <c r="B17" s="234" t="s">
        <v>129</v>
      </c>
      <c r="C17" s="218"/>
      <c r="D17" s="219">
        <v>135</v>
      </c>
      <c r="E17" s="149"/>
      <c r="F17" s="139"/>
    </row>
    <row r="18" spans="1:6" ht="18" customHeight="1" hidden="1">
      <c r="A18" s="150"/>
      <c r="B18" s="234" t="s">
        <v>108</v>
      </c>
      <c r="C18" s="220"/>
      <c r="D18" s="221"/>
      <c r="E18" s="149"/>
      <c r="F18" s="139"/>
    </row>
    <row r="19" spans="1:6" ht="18" customHeight="1" hidden="1">
      <c r="A19" s="148"/>
      <c r="B19" s="234" t="s">
        <v>153</v>
      </c>
      <c r="C19" s="218"/>
      <c r="D19" s="219"/>
      <c r="E19" s="149"/>
      <c r="F19" s="139"/>
    </row>
    <row r="20" spans="1:6" ht="18" customHeight="1" hidden="1">
      <c r="A20" s="148"/>
      <c r="B20" s="234" t="s">
        <v>107</v>
      </c>
      <c r="C20" s="218"/>
      <c r="D20" s="219"/>
      <c r="E20" s="149"/>
      <c r="F20" s="139"/>
    </row>
    <row r="21" spans="1:6" ht="18" customHeight="1">
      <c r="A21" s="153">
        <v>2</v>
      </c>
      <c r="B21" s="235" t="s">
        <v>143</v>
      </c>
      <c r="C21" s="145"/>
      <c r="D21" s="146">
        <f>SUM(D22:D25)</f>
        <v>543</v>
      </c>
      <c r="E21" s="154"/>
      <c r="F21" s="139"/>
    </row>
    <row r="22" spans="1:6" ht="18" customHeight="1">
      <c r="A22" s="148"/>
      <c r="B22" s="234" t="s">
        <v>64</v>
      </c>
      <c r="C22" s="218"/>
      <c r="D22" s="219">
        <v>510</v>
      </c>
      <c r="E22" s="149"/>
      <c r="F22" s="139"/>
    </row>
    <row r="23" spans="1:6" ht="18" customHeight="1" hidden="1">
      <c r="A23" s="148"/>
      <c r="B23" s="234" t="s">
        <v>130</v>
      </c>
      <c r="C23" s="218"/>
      <c r="D23" s="219"/>
      <c r="E23" s="149"/>
      <c r="F23" s="139"/>
    </row>
    <row r="24" spans="1:6" ht="18" customHeight="1">
      <c r="A24" s="148"/>
      <c r="B24" s="234" t="s">
        <v>131</v>
      </c>
      <c r="C24" s="218"/>
      <c r="D24" s="219">
        <v>33</v>
      </c>
      <c r="E24" s="149"/>
      <c r="F24" s="139"/>
    </row>
    <row r="25" spans="1:6" ht="18" customHeight="1" hidden="1">
      <c r="A25" s="151"/>
      <c r="B25" s="236" t="s">
        <v>132</v>
      </c>
      <c r="C25" s="222"/>
      <c r="D25" s="223"/>
      <c r="E25" s="152"/>
      <c r="F25" s="139"/>
    </row>
    <row r="26" spans="1:6" ht="18" customHeight="1">
      <c r="A26" s="224">
        <v>3</v>
      </c>
      <c r="B26" s="237" t="s">
        <v>4</v>
      </c>
      <c r="C26" s="145"/>
      <c r="D26" s="146">
        <f>SUM(D27:D44)</f>
        <v>445</v>
      </c>
      <c r="E26" s="154"/>
      <c r="F26" s="139"/>
    </row>
    <row r="27" spans="1:6" ht="18" customHeight="1" hidden="1">
      <c r="A27" s="225"/>
      <c r="B27" s="234" t="s">
        <v>96</v>
      </c>
      <c r="C27" s="220"/>
      <c r="D27" s="219"/>
      <c r="E27" s="149"/>
      <c r="F27" s="139"/>
    </row>
    <row r="28" spans="1:6" ht="18" customHeight="1">
      <c r="A28" s="226"/>
      <c r="B28" s="234" t="s">
        <v>144</v>
      </c>
      <c r="C28" s="218"/>
      <c r="D28" s="219">
        <v>350</v>
      </c>
      <c r="E28" s="149"/>
      <c r="F28" s="139"/>
    </row>
    <row r="29" spans="1:6" ht="18" customHeight="1" hidden="1">
      <c r="A29" s="226"/>
      <c r="B29" s="234" t="s">
        <v>154</v>
      </c>
      <c r="C29" s="220"/>
      <c r="D29" s="219"/>
      <c r="E29" s="149"/>
      <c r="F29" s="139"/>
    </row>
    <row r="30" spans="1:5" ht="18" customHeight="1" hidden="1">
      <c r="A30" s="226"/>
      <c r="B30" s="234" t="s">
        <v>155</v>
      </c>
      <c r="C30" s="218"/>
      <c r="D30" s="219"/>
      <c r="E30" s="149"/>
    </row>
    <row r="31" spans="1:5" ht="18" customHeight="1" hidden="1">
      <c r="A31" s="226"/>
      <c r="B31" s="234" t="s">
        <v>156</v>
      </c>
      <c r="C31" s="218"/>
      <c r="D31" s="219"/>
      <c r="E31" s="149"/>
    </row>
    <row r="32" spans="1:5" ht="18" customHeight="1" hidden="1">
      <c r="A32" s="226"/>
      <c r="B32" s="234" t="s">
        <v>157</v>
      </c>
      <c r="C32" s="218"/>
      <c r="D32" s="219"/>
      <c r="E32" s="149"/>
    </row>
    <row r="33" spans="1:5" ht="18" customHeight="1" hidden="1">
      <c r="A33" s="226"/>
      <c r="B33" s="234" t="s">
        <v>118</v>
      </c>
      <c r="C33" s="218"/>
      <c r="D33" s="219"/>
      <c r="E33" s="149"/>
    </row>
    <row r="34" spans="1:5" ht="18" customHeight="1" hidden="1">
      <c r="A34" s="226"/>
      <c r="B34" s="234" t="s">
        <v>133</v>
      </c>
      <c r="C34" s="218"/>
      <c r="D34" s="219"/>
      <c r="E34" s="149"/>
    </row>
    <row r="35" spans="1:5" ht="18" customHeight="1" hidden="1">
      <c r="A35" s="226"/>
      <c r="B35" s="234" t="s">
        <v>97</v>
      </c>
      <c r="C35" s="218"/>
      <c r="D35" s="219"/>
      <c r="E35" s="149"/>
    </row>
    <row r="36" spans="1:5" ht="18" customHeight="1" hidden="1">
      <c r="A36" s="226"/>
      <c r="B36" s="234" t="s">
        <v>158</v>
      </c>
      <c r="C36" s="218"/>
      <c r="D36" s="219"/>
      <c r="E36" s="149"/>
    </row>
    <row r="37" spans="1:5" ht="18" customHeight="1" hidden="1">
      <c r="A37" s="226"/>
      <c r="B37" s="234" t="s">
        <v>98</v>
      </c>
      <c r="C37" s="218"/>
      <c r="D37" s="219"/>
      <c r="E37" s="149"/>
    </row>
    <row r="38" spans="1:5" ht="18" customHeight="1" hidden="1">
      <c r="A38" s="226"/>
      <c r="B38" s="234" t="s">
        <v>159</v>
      </c>
      <c r="C38" s="218"/>
      <c r="D38" s="219"/>
      <c r="E38" s="149"/>
    </row>
    <row r="39" spans="1:5" ht="18" customHeight="1" hidden="1">
      <c r="A39" s="226"/>
      <c r="B39" s="234" t="s">
        <v>99</v>
      </c>
      <c r="C39" s="218"/>
      <c r="D39" s="219"/>
      <c r="E39" s="149"/>
    </row>
    <row r="40" spans="1:5" ht="18" customHeight="1" hidden="1">
      <c r="A40" s="226"/>
      <c r="B40" s="234" t="s">
        <v>100</v>
      </c>
      <c r="C40" s="218"/>
      <c r="D40" s="219"/>
      <c r="E40" s="149"/>
    </row>
    <row r="41" spans="1:5" ht="18" customHeight="1">
      <c r="A41" s="226"/>
      <c r="B41" s="234" t="s">
        <v>134</v>
      </c>
      <c r="C41" s="218"/>
      <c r="D41" s="219">
        <v>95</v>
      </c>
      <c r="E41" s="149"/>
    </row>
    <row r="42" spans="1:5" ht="18" customHeight="1" hidden="1">
      <c r="A42" s="226"/>
      <c r="B42" s="234" t="s">
        <v>101</v>
      </c>
      <c r="C42" s="218"/>
      <c r="D42" s="219"/>
      <c r="E42" s="149"/>
    </row>
    <row r="43" spans="1:5" ht="18" customHeight="1" hidden="1">
      <c r="A43" s="226"/>
      <c r="B43" s="234" t="s">
        <v>66</v>
      </c>
      <c r="C43" s="218"/>
      <c r="D43" s="219"/>
      <c r="E43" s="149"/>
    </row>
    <row r="44" spans="1:5" ht="18" customHeight="1" hidden="1">
      <c r="A44" s="226"/>
      <c r="B44" s="234" t="s">
        <v>65</v>
      </c>
      <c r="C44" s="218"/>
      <c r="D44" s="219"/>
      <c r="E44" s="149"/>
    </row>
    <row r="45" spans="1:5" ht="18" customHeight="1" hidden="1">
      <c r="A45" s="228">
        <v>4</v>
      </c>
      <c r="B45" s="237" t="s">
        <v>109</v>
      </c>
      <c r="C45" s="229"/>
      <c r="D45" s="230">
        <f>D46</f>
        <v>0</v>
      </c>
      <c r="E45" s="231"/>
    </row>
    <row r="46" spans="1:5" ht="18" customHeight="1" hidden="1">
      <c r="A46" s="155"/>
      <c r="B46" s="236" t="s">
        <v>138</v>
      </c>
      <c r="C46" s="227"/>
      <c r="D46" s="227"/>
      <c r="E46" s="152"/>
    </row>
    <row r="47" spans="1:5" ht="18" customHeight="1">
      <c r="A47" s="156"/>
      <c r="B47" s="157" t="s">
        <v>1</v>
      </c>
      <c r="C47" s="158"/>
      <c r="D47" s="159">
        <f>D26+D21+D10+D45</f>
        <v>5988</v>
      </c>
      <c r="E47" s="160"/>
    </row>
    <row r="48" spans="1:5" ht="18.75">
      <c r="A48" s="120"/>
      <c r="B48" s="161"/>
      <c r="C48" s="161"/>
      <c r="D48" s="161"/>
      <c r="E48" s="161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367" t="s">
        <v>210</v>
      </c>
      <c r="D1" s="367"/>
      <c r="E1" s="367"/>
      <c r="F1" s="367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04"/>
      <c r="E2" s="104"/>
      <c r="F2" s="104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54" t="s">
        <v>184</v>
      </c>
      <c r="B5" s="354"/>
      <c r="C5" s="354"/>
      <c r="D5" s="354"/>
      <c r="E5" s="354"/>
      <c r="F5" s="354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354" t="s">
        <v>164</v>
      </c>
      <c r="B6" s="354"/>
      <c r="C6" s="354"/>
      <c r="D6" s="354"/>
      <c r="E6" s="354"/>
      <c r="F6" s="354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354" t="s">
        <v>9</v>
      </c>
      <c r="B7" s="354"/>
      <c r="C7" s="354"/>
      <c r="D7" s="354"/>
      <c r="E7" s="354"/>
      <c r="F7" s="354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241"/>
      <c r="B8" s="241"/>
      <c r="C8" s="241"/>
      <c r="D8" s="241"/>
      <c r="E8" s="241"/>
      <c r="F8" s="241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242"/>
      <c r="B11" s="368" t="s">
        <v>169</v>
      </c>
      <c r="C11" s="368"/>
      <c r="D11" s="242"/>
      <c r="E11" s="368" t="s">
        <v>170</v>
      </c>
      <c r="F11" s="368"/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243">
        <v>1</v>
      </c>
      <c r="B12" s="197" t="s">
        <v>185</v>
      </c>
      <c r="C12" s="196">
        <f>'Bevételek KH'!D10</f>
        <v>1106</v>
      </c>
      <c r="D12" s="197"/>
      <c r="E12" s="244" t="s">
        <v>58</v>
      </c>
      <c r="F12" s="196">
        <f>'Működési KH'!D45</f>
        <v>57013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245">
        <v>2</v>
      </c>
      <c r="B13" s="201" t="s">
        <v>94</v>
      </c>
      <c r="C13" s="200">
        <f>'Bevételek KH'!D14</f>
        <v>55907</v>
      </c>
      <c r="D13" s="201"/>
      <c r="E13" s="246"/>
      <c r="F13" s="200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247"/>
      <c r="B14" s="177" t="s">
        <v>17</v>
      </c>
      <c r="C14" s="248">
        <f>SUM(C12:C13)</f>
        <v>57013</v>
      </c>
      <c r="D14" s="177"/>
      <c r="E14" s="177" t="s">
        <v>15</v>
      </c>
      <c r="F14" s="248">
        <f>SUM(F12:F13)</f>
        <v>57013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.75">
      <c r="A15" s="1"/>
      <c r="B15" s="1"/>
      <c r="C15" s="24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1"/>
      <c r="B16" s="250"/>
      <c r="C16" s="24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1"/>
      <c r="B17" s="1"/>
      <c r="C17" s="24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1"/>
      <c r="B18" s="1"/>
      <c r="C18" s="24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1"/>
      <c r="B19" s="250"/>
      <c r="C19" s="24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1"/>
      <c r="B20" s="1"/>
      <c r="C20" s="24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1"/>
      <c r="B21" s="1"/>
      <c r="C21" s="24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1"/>
      <c r="B22" s="250"/>
      <c r="C22" s="24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1"/>
      <c r="B23" s="1"/>
      <c r="C23" s="24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1"/>
      <c r="B25" s="250"/>
      <c r="C25" s="24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1"/>
      <c r="B26" s="1"/>
      <c r="C26" s="24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1"/>
      <c r="B27" s="1"/>
      <c r="C27" s="24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1"/>
      <c r="B28" s="250"/>
      <c r="C28" s="24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1"/>
      <c r="B29" s="1"/>
      <c r="C29" s="24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1"/>
      <c r="B30" s="1"/>
      <c r="C30" s="24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1"/>
      <c r="B31" s="250"/>
      <c r="C31" s="24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251"/>
      <c r="B32" s="251"/>
      <c r="C32" s="252"/>
      <c r="D32" s="251"/>
      <c r="E32" s="25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6:15" ht="18.75"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1"/>
      <c r="B34" s="1"/>
      <c r="C34" s="24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1"/>
      <c r="B35" s="1"/>
      <c r="C35" s="24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1"/>
      <c r="B36" s="1"/>
      <c r="C36" s="24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1"/>
      <c r="B37" s="1"/>
      <c r="C37" s="24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4:15" ht="18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1"/>
      <c r="B39" s="1"/>
      <c r="C39" s="24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1"/>
      <c r="B40" s="1"/>
      <c r="C40" s="24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1"/>
      <c r="B41" s="1"/>
      <c r="C41" s="24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4:15" ht="18.7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1"/>
      <c r="B43" s="1"/>
      <c r="C43" s="24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1"/>
      <c r="B44" s="1"/>
      <c r="C44" s="24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4:15" ht="18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1"/>
      <c r="B46" s="250"/>
      <c r="C46" s="24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1"/>
      <c r="B47" s="1"/>
      <c r="C47" s="24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1"/>
      <c r="B48" s="1"/>
      <c r="C48" s="24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4:15" ht="18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1"/>
      <c r="B50" s="1"/>
      <c r="C50" s="24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1"/>
      <c r="B51" s="1"/>
      <c r="C51" s="249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4:15" ht="18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8.75">
      <c r="A53" s="1"/>
      <c r="B53" s="1"/>
      <c r="C53" s="249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4:15" ht="18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9.5">
      <c r="A55" s="1"/>
      <c r="B55" s="253"/>
      <c r="C55" s="254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sheetProtection/>
  <mergeCells count="6">
    <mergeCell ref="C1:F1"/>
    <mergeCell ref="A5:F5"/>
    <mergeCell ref="A6:F6"/>
    <mergeCell ref="A7:F7"/>
    <mergeCell ref="B11:C11"/>
    <mergeCell ref="E11:F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4.625" style="289" customWidth="1"/>
    <col min="2" max="2" width="54.75390625" style="60" customWidth="1"/>
    <col min="3" max="3" width="9.125" style="60" customWidth="1"/>
    <col min="4" max="4" width="10.75390625" style="60" customWidth="1"/>
    <col min="5" max="5" width="9.125" style="60" customWidth="1"/>
    <col min="6" max="6" width="11.875" style="60" customWidth="1"/>
    <col min="7" max="7" width="11.625" style="60" bestFit="1" customWidth="1"/>
    <col min="8" max="16384" width="9.125" style="60" customWidth="1"/>
  </cols>
  <sheetData>
    <row r="1" spans="1:7" ht="18" customHeight="1">
      <c r="A1" s="255"/>
      <c r="B1" s="367" t="s">
        <v>211</v>
      </c>
      <c r="C1" s="367"/>
      <c r="D1" s="367"/>
      <c r="E1" s="367"/>
      <c r="F1" s="1"/>
      <c r="G1" s="1"/>
    </row>
    <row r="2" spans="1:7" ht="18" customHeight="1">
      <c r="A2" s="255"/>
      <c r="B2" s="11"/>
      <c r="C2" s="11"/>
      <c r="D2" s="11"/>
      <c r="E2" s="11"/>
      <c r="F2" s="1"/>
      <c r="G2" s="1"/>
    </row>
    <row r="3" spans="1:7" ht="18" customHeight="1">
      <c r="A3" s="255"/>
      <c r="B3" s="256"/>
      <c r="C3" s="257"/>
      <c r="D3" s="257"/>
      <c r="E3" s="257"/>
      <c r="F3" s="257"/>
      <c r="G3" s="1"/>
    </row>
    <row r="4" spans="1:9" ht="18" customHeight="1">
      <c r="A4" s="354" t="s">
        <v>184</v>
      </c>
      <c r="B4" s="354"/>
      <c r="C4" s="354"/>
      <c r="D4" s="354"/>
      <c r="E4" s="354"/>
      <c r="F4" s="258"/>
      <c r="G4" s="1"/>
      <c r="H4" s="1"/>
      <c r="I4" s="1"/>
    </row>
    <row r="5" spans="1:9" ht="18" customHeight="1">
      <c r="A5" s="354" t="s">
        <v>164</v>
      </c>
      <c r="B5" s="354"/>
      <c r="C5" s="354"/>
      <c r="D5" s="354"/>
      <c r="E5" s="354"/>
      <c r="F5" s="258"/>
      <c r="G5" s="1"/>
      <c r="H5" s="1"/>
      <c r="I5" s="1"/>
    </row>
    <row r="6" spans="1:9" ht="18" customHeight="1">
      <c r="A6" s="354" t="s">
        <v>5</v>
      </c>
      <c r="B6" s="354"/>
      <c r="C6" s="354"/>
      <c r="D6" s="354"/>
      <c r="E6" s="354"/>
      <c r="F6" s="258"/>
      <c r="G6" s="1"/>
      <c r="H6" s="1"/>
      <c r="I6" s="1"/>
    </row>
    <row r="7" spans="1:9" ht="18" customHeight="1">
      <c r="A7" s="259"/>
      <c r="B7" s="259"/>
      <c r="C7" s="259"/>
      <c r="D7" s="259"/>
      <c r="E7" s="259"/>
      <c r="F7" s="259"/>
      <c r="G7" s="1"/>
      <c r="H7" s="1"/>
      <c r="I7" s="1"/>
    </row>
    <row r="8" spans="1:5" ht="18" customHeight="1">
      <c r="A8" s="255"/>
      <c r="D8" s="256"/>
      <c r="E8" s="256"/>
    </row>
    <row r="9" spans="1:5" ht="18" customHeight="1">
      <c r="A9" s="260"/>
      <c r="B9" s="261" t="s">
        <v>0</v>
      </c>
      <c r="C9" s="369" t="s">
        <v>165</v>
      </c>
      <c r="D9" s="369"/>
      <c r="E9" s="370"/>
    </row>
    <row r="10" spans="1:5" ht="18" customHeight="1">
      <c r="A10" s="263">
        <v>1</v>
      </c>
      <c r="B10" s="264" t="s">
        <v>185</v>
      </c>
      <c r="C10" s="265"/>
      <c r="D10" s="266">
        <f>D11+D12+D13</f>
        <v>1106</v>
      </c>
      <c r="E10" s="267"/>
    </row>
    <row r="11" spans="1:5" ht="18" customHeight="1">
      <c r="A11" s="268"/>
      <c r="B11" s="201" t="s">
        <v>186</v>
      </c>
      <c r="C11" s="269"/>
      <c r="D11" s="270">
        <v>1106</v>
      </c>
      <c r="E11" s="271"/>
    </row>
    <row r="12" spans="1:5" ht="18" customHeight="1" hidden="1">
      <c r="A12" s="272"/>
      <c r="B12" s="201" t="s">
        <v>90</v>
      </c>
      <c r="C12" s="273"/>
      <c r="D12" s="274"/>
      <c r="E12" s="275"/>
    </row>
    <row r="13" spans="1:5" ht="18" customHeight="1" hidden="1">
      <c r="A13" s="276"/>
      <c r="B13" s="277" t="s">
        <v>145</v>
      </c>
      <c r="C13" s="278"/>
      <c r="D13" s="279"/>
      <c r="E13" s="280"/>
    </row>
    <row r="14" spans="1:5" ht="18" customHeight="1">
      <c r="A14" s="281">
        <v>2</v>
      </c>
      <c r="B14" s="264" t="s">
        <v>94</v>
      </c>
      <c r="C14" s="282"/>
      <c r="D14" s="283">
        <f>D15+D16</f>
        <v>55907</v>
      </c>
      <c r="E14" s="284"/>
    </row>
    <row r="15" spans="1:5" ht="18" customHeight="1">
      <c r="A15" s="285"/>
      <c r="B15" s="201" t="s">
        <v>187</v>
      </c>
      <c r="C15" s="273"/>
      <c r="D15" s="274">
        <v>15</v>
      </c>
      <c r="E15" s="275"/>
    </row>
    <row r="16" spans="1:5" ht="18" customHeight="1">
      <c r="A16" s="286"/>
      <c r="B16" s="277" t="s">
        <v>188</v>
      </c>
      <c r="C16" s="278"/>
      <c r="D16" s="279">
        <v>55892</v>
      </c>
      <c r="E16" s="280"/>
    </row>
    <row r="17" spans="1:5" ht="18" customHeight="1">
      <c r="A17" s="287"/>
      <c r="B17" s="177" t="s">
        <v>8</v>
      </c>
      <c r="C17" s="185"/>
      <c r="D17" s="178">
        <f>D10+D14</f>
        <v>57013</v>
      </c>
      <c r="E17" s="288"/>
    </row>
    <row r="18" ht="18" customHeight="1"/>
    <row r="19" ht="18" customHeight="1"/>
    <row r="20" ht="18" customHeight="1"/>
    <row r="40" ht="86.25" customHeight="1"/>
    <row r="53" spans="1:5" ht="18.75">
      <c r="A53" s="1"/>
      <c r="B53" s="1"/>
      <c r="C53" s="1"/>
      <c r="D53" s="1"/>
      <c r="E53" s="1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290" customWidth="1"/>
    <col min="2" max="2" width="54.75390625" style="291" customWidth="1"/>
    <col min="3" max="3" width="9.125" style="291" customWidth="1"/>
    <col min="4" max="4" width="10.00390625" style="291" customWidth="1"/>
    <col min="5" max="16384" width="9.125" style="291" customWidth="1"/>
  </cols>
  <sheetData>
    <row r="1" spans="2:5" ht="18" customHeight="1">
      <c r="B1" s="371" t="s">
        <v>212</v>
      </c>
      <c r="C1" s="371"/>
      <c r="D1" s="371"/>
      <c r="E1" s="371"/>
    </row>
    <row r="2" spans="3:5" ht="18" customHeight="1">
      <c r="C2" s="292"/>
      <c r="D2" s="292"/>
      <c r="E2" s="292"/>
    </row>
    <row r="3" ht="18" customHeight="1"/>
    <row r="4" spans="1:5" ht="18" customHeight="1">
      <c r="A4" s="372" t="s">
        <v>184</v>
      </c>
      <c r="B4" s="372"/>
      <c r="C4" s="372"/>
      <c r="D4" s="372"/>
      <c r="E4" s="372"/>
    </row>
    <row r="5" spans="1:5" ht="18" customHeight="1">
      <c r="A5" s="372" t="s">
        <v>164</v>
      </c>
      <c r="B5" s="372"/>
      <c r="C5" s="372"/>
      <c r="D5" s="372"/>
      <c r="E5" s="372"/>
    </row>
    <row r="6" spans="1:6" ht="18" customHeight="1">
      <c r="A6" s="372" t="s">
        <v>63</v>
      </c>
      <c r="B6" s="372"/>
      <c r="C6" s="372"/>
      <c r="D6" s="372"/>
      <c r="E6" s="372"/>
      <c r="F6" s="290"/>
    </row>
    <row r="7" spans="2:6" ht="18" customHeight="1">
      <c r="B7" s="290"/>
      <c r="C7" s="290"/>
      <c r="D7" s="290"/>
      <c r="E7" s="290"/>
      <c r="F7" s="290"/>
    </row>
    <row r="8" ht="18" customHeight="1"/>
    <row r="9" spans="1:5" ht="18" customHeight="1">
      <c r="A9" s="294"/>
      <c r="B9" s="295" t="s">
        <v>0</v>
      </c>
      <c r="C9" s="373" t="s">
        <v>165</v>
      </c>
      <c r="D9" s="374"/>
      <c r="E9" s="375"/>
    </row>
    <row r="10" spans="1:5" ht="18" customHeight="1">
      <c r="A10" s="296">
        <v>1</v>
      </c>
      <c r="B10" s="297" t="s">
        <v>38</v>
      </c>
      <c r="C10" s="298"/>
      <c r="D10" s="266">
        <f>SUM(D11:D20)</f>
        <v>45043</v>
      </c>
      <c r="E10" s="299"/>
    </row>
    <row r="11" spans="1:5" ht="18" customHeight="1">
      <c r="A11" s="300"/>
      <c r="B11" s="301" t="s">
        <v>151</v>
      </c>
      <c r="C11" s="302"/>
      <c r="D11" s="270">
        <v>41459</v>
      </c>
      <c r="E11" s="303"/>
    </row>
    <row r="12" spans="1:5" ht="18" customHeight="1">
      <c r="A12" s="300"/>
      <c r="B12" s="301" t="s">
        <v>127</v>
      </c>
      <c r="C12" s="302"/>
      <c r="D12" s="270">
        <v>577</v>
      </c>
      <c r="E12" s="303"/>
    </row>
    <row r="13" spans="1:5" ht="18" customHeight="1">
      <c r="A13" s="300"/>
      <c r="B13" s="301" t="s">
        <v>128</v>
      </c>
      <c r="C13" s="302"/>
      <c r="D13" s="270">
        <v>1487</v>
      </c>
      <c r="E13" s="303"/>
    </row>
    <row r="14" spans="1:5" ht="18" customHeight="1">
      <c r="A14" s="300"/>
      <c r="B14" s="301" t="s">
        <v>105</v>
      </c>
      <c r="C14" s="302"/>
      <c r="D14" s="270">
        <v>224</v>
      </c>
      <c r="E14" s="303"/>
    </row>
    <row r="15" spans="1:5" ht="18" customHeight="1">
      <c r="A15" s="300"/>
      <c r="B15" s="301" t="s">
        <v>106</v>
      </c>
      <c r="C15" s="302"/>
      <c r="D15" s="270">
        <v>145</v>
      </c>
      <c r="E15" s="303"/>
    </row>
    <row r="16" spans="1:5" ht="18" customHeight="1">
      <c r="A16" s="300"/>
      <c r="B16" s="301" t="s">
        <v>152</v>
      </c>
      <c r="C16" s="302"/>
      <c r="D16" s="270">
        <v>83</v>
      </c>
      <c r="E16" s="303"/>
    </row>
    <row r="17" spans="1:5" ht="18" customHeight="1">
      <c r="A17" s="300"/>
      <c r="B17" s="301" t="s">
        <v>129</v>
      </c>
      <c r="C17" s="302"/>
      <c r="D17" s="270">
        <v>563</v>
      </c>
      <c r="E17" s="303"/>
    </row>
    <row r="18" spans="1:5" ht="18" customHeight="1" hidden="1">
      <c r="A18" s="304"/>
      <c r="B18" s="301" t="s">
        <v>108</v>
      </c>
      <c r="C18" s="305"/>
      <c r="D18" s="306"/>
      <c r="E18" s="303"/>
    </row>
    <row r="19" spans="1:5" ht="18" customHeight="1">
      <c r="A19" s="300"/>
      <c r="B19" s="301" t="s">
        <v>153</v>
      </c>
      <c r="C19" s="302"/>
      <c r="D19" s="270">
        <v>385</v>
      </c>
      <c r="E19" s="303"/>
    </row>
    <row r="20" spans="1:5" ht="18" customHeight="1">
      <c r="A20" s="300"/>
      <c r="B20" s="301" t="s">
        <v>107</v>
      </c>
      <c r="C20" s="302"/>
      <c r="D20" s="270">
        <v>120</v>
      </c>
      <c r="E20" s="303"/>
    </row>
    <row r="21" spans="1:5" ht="18" customHeight="1">
      <c r="A21" s="263">
        <v>2</v>
      </c>
      <c r="B21" s="307" t="s">
        <v>143</v>
      </c>
      <c r="C21" s="298"/>
      <c r="D21" s="266">
        <f>SUM(D22:D25)</f>
        <v>9230</v>
      </c>
      <c r="E21" s="308"/>
    </row>
    <row r="22" spans="1:5" ht="18" customHeight="1">
      <c r="A22" s="300"/>
      <c r="B22" s="301" t="s">
        <v>64</v>
      </c>
      <c r="C22" s="302"/>
      <c r="D22" s="270">
        <v>9030</v>
      </c>
      <c r="E22" s="303"/>
    </row>
    <row r="23" spans="1:5" ht="18" customHeight="1">
      <c r="A23" s="300"/>
      <c r="B23" s="301" t="s">
        <v>130</v>
      </c>
      <c r="C23" s="302"/>
      <c r="D23" s="270">
        <v>63</v>
      </c>
      <c r="E23" s="303"/>
    </row>
    <row r="24" spans="1:5" ht="18" customHeight="1" hidden="1">
      <c r="A24" s="300"/>
      <c r="B24" s="301" t="s">
        <v>131</v>
      </c>
      <c r="C24" s="302"/>
      <c r="D24" s="270"/>
      <c r="E24" s="303"/>
    </row>
    <row r="25" spans="1:5" ht="18" customHeight="1">
      <c r="A25" s="309"/>
      <c r="B25" s="310" t="s">
        <v>132</v>
      </c>
      <c r="C25" s="311"/>
      <c r="D25" s="312">
        <v>137</v>
      </c>
      <c r="E25" s="313"/>
    </row>
    <row r="26" spans="1:5" ht="18" customHeight="1">
      <c r="A26" s="314">
        <v>3</v>
      </c>
      <c r="B26" s="315" t="s">
        <v>4</v>
      </c>
      <c r="C26" s="298"/>
      <c r="D26" s="266">
        <f>SUM(D27:D44)</f>
        <v>2740</v>
      </c>
      <c r="E26" s="308"/>
    </row>
    <row r="27" spans="1:5" ht="18" customHeight="1">
      <c r="A27" s="316"/>
      <c r="B27" s="301" t="s">
        <v>96</v>
      </c>
      <c r="C27" s="305"/>
      <c r="D27" s="270">
        <v>59</v>
      </c>
      <c r="E27" s="303"/>
    </row>
    <row r="28" spans="1:5" ht="18" customHeight="1">
      <c r="A28" s="317"/>
      <c r="B28" s="301" t="s">
        <v>144</v>
      </c>
      <c r="C28" s="302"/>
      <c r="D28" s="270">
        <v>40</v>
      </c>
      <c r="E28" s="303"/>
    </row>
    <row r="29" spans="1:5" ht="18" customHeight="1" hidden="1">
      <c r="A29" s="317"/>
      <c r="B29" s="301" t="s">
        <v>154</v>
      </c>
      <c r="C29" s="305"/>
      <c r="D29" s="270"/>
      <c r="E29" s="303"/>
    </row>
    <row r="30" spans="1:5" ht="18" customHeight="1">
      <c r="A30" s="317"/>
      <c r="B30" s="301" t="s">
        <v>155</v>
      </c>
      <c r="C30" s="302"/>
      <c r="D30" s="269">
        <v>909</v>
      </c>
      <c r="E30" s="303"/>
    </row>
    <row r="31" spans="1:5" ht="18" customHeight="1">
      <c r="A31" s="317"/>
      <c r="B31" s="301" t="s">
        <v>156</v>
      </c>
      <c r="C31" s="302"/>
      <c r="D31" s="269">
        <v>86</v>
      </c>
      <c r="E31" s="303"/>
    </row>
    <row r="32" spans="1:5" ht="18" customHeight="1" hidden="1">
      <c r="A32" s="317"/>
      <c r="B32" s="301" t="s">
        <v>157</v>
      </c>
      <c r="C32" s="302"/>
      <c r="D32" s="269"/>
      <c r="E32" s="303"/>
    </row>
    <row r="33" spans="1:5" ht="18" customHeight="1" hidden="1">
      <c r="A33" s="317"/>
      <c r="B33" s="301" t="s">
        <v>118</v>
      </c>
      <c r="C33" s="302"/>
      <c r="D33" s="269"/>
      <c r="E33" s="303"/>
    </row>
    <row r="34" spans="1:5" ht="18" customHeight="1" hidden="1">
      <c r="A34" s="317"/>
      <c r="B34" s="301" t="s">
        <v>133</v>
      </c>
      <c r="C34" s="302"/>
      <c r="D34" s="269"/>
      <c r="E34" s="303"/>
    </row>
    <row r="35" spans="1:5" ht="18" customHeight="1" hidden="1">
      <c r="A35" s="317"/>
      <c r="B35" s="301" t="s">
        <v>97</v>
      </c>
      <c r="C35" s="302"/>
      <c r="D35" s="269"/>
      <c r="E35" s="303"/>
    </row>
    <row r="36" spans="1:5" ht="18" customHeight="1" hidden="1">
      <c r="A36" s="317"/>
      <c r="B36" s="301" t="s">
        <v>158</v>
      </c>
      <c r="C36" s="302"/>
      <c r="D36" s="269"/>
      <c r="E36" s="303"/>
    </row>
    <row r="37" spans="1:5" ht="18" customHeight="1">
      <c r="A37" s="317"/>
      <c r="B37" s="301" t="s">
        <v>98</v>
      </c>
      <c r="C37" s="302"/>
      <c r="D37" s="269">
        <v>136</v>
      </c>
      <c r="E37" s="303"/>
    </row>
    <row r="38" spans="1:5" ht="18" customHeight="1">
      <c r="A38" s="317"/>
      <c r="B38" s="301" t="s">
        <v>159</v>
      </c>
      <c r="C38" s="302"/>
      <c r="D38" s="270">
        <v>971</v>
      </c>
      <c r="E38" s="303"/>
    </row>
    <row r="39" spans="1:5" ht="18" customHeight="1">
      <c r="A39" s="317"/>
      <c r="B39" s="301" t="s">
        <v>99</v>
      </c>
      <c r="C39" s="302"/>
      <c r="D39" s="269">
        <v>275</v>
      </c>
      <c r="E39" s="303"/>
    </row>
    <row r="40" spans="1:5" ht="18" customHeight="1" hidden="1">
      <c r="A40" s="317"/>
      <c r="B40" s="301" t="s">
        <v>100</v>
      </c>
      <c r="C40" s="302"/>
      <c r="D40" s="269"/>
      <c r="E40" s="303"/>
    </row>
    <row r="41" spans="1:5" ht="18" customHeight="1">
      <c r="A41" s="317"/>
      <c r="B41" s="301" t="s">
        <v>134</v>
      </c>
      <c r="C41" s="302"/>
      <c r="D41" s="269">
        <v>256</v>
      </c>
      <c r="E41" s="303"/>
    </row>
    <row r="42" spans="1:5" ht="18" customHeight="1" hidden="1">
      <c r="A42" s="317"/>
      <c r="B42" s="301" t="s">
        <v>101</v>
      </c>
      <c r="C42" s="302"/>
      <c r="D42" s="306"/>
      <c r="E42" s="303"/>
    </row>
    <row r="43" spans="1:5" ht="18" customHeight="1" hidden="1">
      <c r="A43" s="317"/>
      <c r="B43" s="301" t="s">
        <v>66</v>
      </c>
      <c r="C43" s="302"/>
      <c r="D43" s="269"/>
      <c r="E43" s="303"/>
    </row>
    <row r="44" spans="1:5" ht="18" customHeight="1">
      <c r="A44" s="317"/>
      <c r="B44" s="301" t="s">
        <v>65</v>
      </c>
      <c r="C44" s="302"/>
      <c r="D44" s="269">
        <v>8</v>
      </c>
      <c r="E44" s="303"/>
    </row>
    <row r="45" spans="1:5" ht="18" customHeight="1">
      <c r="A45" s="318"/>
      <c r="B45" s="319" t="s">
        <v>1</v>
      </c>
      <c r="C45" s="320"/>
      <c r="D45" s="321">
        <f>D26+D21+D10</f>
        <v>57013</v>
      </c>
      <c r="E45" s="322"/>
    </row>
    <row r="46" spans="1:5" ht="18.75">
      <c r="A46" s="293"/>
      <c r="B46" s="323"/>
      <c r="C46" s="323"/>
      <c r="D46" s="323"/>
      <c r="E46" s="323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367" t="s">
        <v>213</v>
      </c>
      <c r="D1" s="367"/>
      <c r="E1" s="367"/>
      <c r="F1" s="367"/>
      <c r="G1" s="10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354" t="s">
        <v>68</v>
      </c>
      <c r="B4" s="354"/>
      <c r="C4" s="354"/>
      <c r="D4" s="354"/>
      <c r="E4" s="354"/>
      <c r="F4" s="354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54" t="s">
        <v>164</v>
      </c>
      <c r="B5" s="354"/>
      <c r="C5" s="354"/>
      <c r="D5" s="354"/>
      <c r="E5" s="354"/>
      <c r="F5" s="354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354" t="s">
        <v>9</v>
      </c>
      <c r="B6" s="354"/>
      <c r="C6" s="354"/>
      <c r="D6" s="354"/>
      <c r="E6" s="354"/>
      <c r="F6" s="354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242"/>
      <c r="B9" s="368" t="s">
        <v>169</v>
      </c>
      <c r="C9" s="368"/>
      <c r="D9" s="242"/>
      <c r="E9" s="368" t="s">
        <v>170</v>
      </c>
      <c r="F9" s="368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324">
        <v>1</v>
      </c>
      <c r="B10" s="325" t="s">
        <v>90</v>
      </c>
      <c r="C10" s="326">
        <f>'Bevételek ovi'!D12</f>
        <v>762</v>
      </c>
      <c r="D10" s="325"/>
      <c r="E10" s="325" t="s">
        <v>63</v>
      </c>
      <c r="F10" s="326">
        <f>'Működési ovi'!D45</f>
        <v>37902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324">
        <v>2</v>
      </c>
      <c r="B11" s="325" t="s">
        <v>94</v>
      </c>
      <c r="C11" s="326">
        <f>'Bevételek ovi'!D16</f>
        <v>37140</v>
      </c>
      <c r="D11" s="325"/>
      <c r="E11" s="325" t="s">
        <v>2</v>
      </c>
      <c r="F11" s="326"/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177"/>
      <c r="B12" s="177" t="s">
        <v>17</v>
      </c>
      <c r="C12" s="248">
        <f>SUM(C10:C11)</f>
        <v>37902</v>
      </c>
      <c r="D12" s="177"/>
      <c r="E12" s="177" t="s">
        <v>15</v>
      </c>
      <c r="F12" s="248">
        <f>SUM(F10:F11)</f>
        <v>37902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1"/>
      <c r="B13" s="1"/>
      <c r="C13" s="24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1"/>
      <c r="B14" s="250"/>
      <c r="C14" s="24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8" customHeight="1">
      <c r="A15" s="1"/>
      <c r="B15" s="1"/>
      <c r="C15" s="24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1"/>
      <c r="B16" s="1"/>
      <c r="C16" s="24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1"/>
      <c r="B17" s="250"/>
      <c r="C17" s="24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1"/>
      <c r="B18" s="1"/>
      <c r="C18" s="24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1"/>
      <c r="B19" s="1"/>
      <c r="C19" s="24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1"/>
      <c r="B20" s="250"/>
      <c r="C20" s="24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1"/>
      <c r="B21" s="1"/>
      <c r="C21" s="24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1"/>
      <c r="B22" s="1"/>
      <c r="C22" s="24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1"/>
      <c r="B24" s="1"/>
      <c r="C24" s="24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1"/>
      <c r="B25" s="1"/>
      <c r="C25" s="24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1"/>
      <c r="B26" s="250"/>
      <c r="C26" s="24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1"/>
      <c r="B27" s="1"/>
      <c r="C27" s="24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1"/>
      <c r="B28" s="1"/>
      <c r="C28" s="24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1"/>
      <c r="B29" s="250"/>
      <c r="C29" s="24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251"/>
      <c r="B30" s="251"/>
      <c r="C30" s="252"/>
      <c r="D30" s="251"/>
      <c r="E30" s="25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6:15" ht="18.75"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1"/>
      <c r="B32" s="1"/>
      <c r="C32" s="24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1"/>
      <c r="B33" s="1"/>
      <c r="C33" s="24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1"/>
      <c r="B34" s="1"/>
      <c r="C34" s="24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1"/>
      <c r="B35" s="1"/>
      <c r="C35" s="24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4:15" ht="18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1"/>
      <c r="B37" s="1"/>
      <c r="C37" s="24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1"/>
      <c r="B38" s="1"/>
      <c r="C38" s="24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1"/>
      <c r="B39" s="1"/>
      <c r="C39" s="24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4:15" ht="18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1"/>
      <c r="B41" s="1"/>
      <c r="C41" s="24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1"/>
      <c r="B42" s="1"/>
      <c r="C42" s="24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4:15" ht="18.7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1"/>
      <c r="B44" s="250"/>
      <c r="C44" s="24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1"/>
      <c r="B45" s="1"/>
      <c r="C45" s="24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1"/>
      <c r="B46" s="1"/>
      <c r="C46" s="24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4:15" ht="18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1"/>
      <c r="B48" s="1"/>
      <c r="C48" s="24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1"/>
      <c r="B49" s="1"/>
      <c r="C49" s="24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4:15" ht="18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1"/>
      <c r="B51" s="1"/>
      <c r="C51" s="249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4:15" ht="18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9.5">
      <c r="A53" s="1"/>
      <c r="B53" s="253"/>
      <c r="C53" s="25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</sheetData>
  <sheetProtection/>
  <mergeCells count="6">
    <mergeCell ref="C1:F1"/>
    <mergeCell ref="A4:F4"/>
    <mergeCell ref="A5:F5"/>
    <mergeCell ref="A6:F6"/>
    <mergeCell ref="B9:C9"/>
    <mergeCell ref="E9:F9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4.625" style="129" customWidth="1"/>
    <col min="2" max="2" width="47.375" style="59" customWidth="1"/>
    <col min="3" max="3" width="22.125" style="59" customWidth="1"/>
    <col min="4" max="4" width="4.25390625" style="59" customWidth="1"/>
    <col min="5" max="6" width="9.125" style="59" customWidth="1"/>
    <col min="7" max="7" width="11.625" style="59" bestFit="1" customWidth="1"/>
    <col min="8" max="16384" width="9.125" style="59" customWidth="1"/>
  </cols>
  <sheetData>
    <row r="1" spans="1:7" ht="18" customHeight="1">
      <c r="A1" s="121"/>
      <c r="B1" s="342" t="s">
        <v>196</v>
      </c>
      <c r="C1" s="342"/>
      <c r="D1" s="342"/>
      <c r="E1" s="342"/>
      <c r="F1" s="58"/>
      <c r="G1" s="58"/>
    </row>
    <row r="2" spans="1:7" ht="18" customHeight="1">
      <c r="A2" s="121"/>
      <c r="B2" s="72"/>
      <c r="C2" s="68"/>
      <c r="D2" s="68"/>
      <c r="E2" s="68"/>
      <c r="F2" s="58"/>
      <c r="G2" s="58"/>
    </row>
    <row r="3" spans="1:7" ht="18" customHeight="1">
      <c r="A3" s="121"/>
      <c r="B3" s="72"/>
      <c r="C3" s="72"/>
      <c r="D3" s="72"/>
      <c r="E3" s="72"/>
      <c r="F3" s="58"/>
      <c r="G3" s="58"/>
    </row>
    <row r="4" spans="1:7" ht="18" customHeight="1">
      <c r="A4" s="346" t="s">
        <v>119</v>
      </c>
      <c r="B4" s="346"/>
      <c r="C4" s="346"/>
      <c r="D4" s="346"/>
      <c r="E4" s="346"/>
      <c r="F4" s="58"/>
      <c r="G4" s="58"/>
    </row>
    <row r="5" spans="1:7" ht="18" customHeight="1">
      <c r="A5" s="346" t="s">
        <v>164</v>
      </c>
      <c r="B5" s="346"/>
      <c r="C5" s="346"/>
      <c r="D5" s="346"/>
      <c r="E5" s="346"/>
      <c r="F5" s="58"/>
      <c r="G5" s="58"/>
    </row>
    <row r="6" spans="1:7" ht="18" customHeight="1">
      <c r="A6" s="346" t="s">
        <v>5</v>
      </c>
      <c r="B6" s="346"/>
      <c r="C6" s="346"/>
      <c r="D6" s="346"/>
      <c r="E6" s="346"/>
      <c r="F6" s="58"/>
      <c r="G6" s="58"/>
    </row>
    <row r="7" spans="1:7" ht="18" customHeight="1">
      <c r="A7" s="69"/>
      <c r="B7" s="69"/>
      <c r="C7" s="69"/>
      <c r="D7" s="69"/>
      <c r="E7" s="69"/>
      <c r="F7" s="58"/>
      <c r="G7" s="58"/>
    </row>
    <row r="8" spans="1:7" ht="18" customHeight="1">
      <c r="A8" s="346"/>
      <c r="B8" s="346"/>
      <c r="C8" s="346"/>
      <c r="D8" s="346"/>
      <c r="E8" s="346"/>
      <c r="F8" s="58"/>
      <c r="G8" s="58"/>
    </row>
    <row r="9" spans="1:7" ht="18" customHeight="1">
      <c r="A9" s="122"/>
      <c r="B9" s="162" t="s">
        <v>0</v>
      </c>
      <c r="C9" s="343" t="s">
        <v>165</v>
      </c>
      <c r="D9" s="344"/>
      <c r="E9" s="345"/>
      <c r="F9" s="58"/>
      <c r="G9" s="58"/>
    </row>
    <row r="10" spans="1:7" ht="18" customHeight="1">
      <c r="A10" s="123">
        <v>1</v>
      </c>
      <c r="B10" s="70" t="s">
        <v>121</v>
      </c>
      <c r="C10" s="79">
        <f>SUM(C11:C15)</f>
        <v>106219</v>
      </c>
      <c r="D10" s="73"/>
      <c r="E10" s="74"/>
      <c r="F10" s="58"/>
      <c r="G10" s="58"/>
    </row>
    <row r="11" spans="1:7" ht="18" customHeight="1">
      <c r="A11" s="124"/>
      <c r="B11" s="130" t="s">
        <v>120</v>
      </c>
      <c r="C11" s="131">
        <v>53469</v>
      </c>
      <c r="D11" s="75"/>
      <c r="E11" s="76"/>
      <c r="F11" s="58"/>
      <c r="G11" s="58"/>
    </row>
    <row r="12" spans="1:7" ht="18" customHeight="1">
      <c r="A12" s="124"/>
      <c r="B12" s="130" t="s">
        <v>122</v>
      </c>
      <c r="C12" s="131">
        <v>29599</v>
      </c>
      <c r="D12" s="75"/>
      <c r="E12" s="76"/>
      <c r="F12" s="58"/>
      <c r="G12" s="58"/>
    </row>
    <row r="13" spans="1:7" ht="18" customHeight="1">
      <c r="A13" s="124"/>
      <c r="B13" s="130" t="s">
        <v>123</v>
      </c>
      <c r="C13" s="131">
        <v>14141</v>
      </c>
      <c r="D13" s="75"/>
      <c r="E13" s="76"/>
      <c r="F13" s="58"/>
      <c r="G13" s="58"/>
    </row>
    <row r="14" spans="1:5" ht="18" customHeight="1">
      <c r="A14" s="124"/>
      <c r="B14" s="130" t="s">
        <v>124</v>
      </c>
      <c r="C14" s="131">
        <v>2426</v>
      </c>
      <c r="D14" s="75"/>
      <c r="E14" s="76"/>
    </row>
    <row r="15" spans="1:5" ht="18" customHeight="1">
      <c r="A15" s="124"/>
      <c r="B15" s="130" t="s">
        <v>125</v>
      </c>
      <c r="C15" s="131">
        <v>6584</v>
      </c>
      <c r="D15" s="75"/>
      <c r="E15" s="76"/>
    </row>
    <row r="16" spans="1:5" ht="18" customHeight="1">
      <c r="A16" s="123">
        <v>2</v>
      </c>
      <c r="B16" s="70" t="s">
        <v>126</v>
      </c>
      <c r="C16" s="79">
        <f>SUM(C17:C18)</f>
        <v>9718</v>
      </c>
      <c r="D16" s="73"/>
      <c r="E16" s="74"/>
    </row>
    <row r="17" spans="1:6" ht="18" customHeight="1">
      <c r="A17" s="124"/>
      <c r="B17" s="130" t="s">
        <v>82</v>
      </c>
      <c r="C17" s="131">
        <v>4218</v>
      </c>
      <c r="D17" s="75"/>
      <c r="E17" s="76"/>
      <c r="F17" s="85"/>
    </row>
    <row r="18" spans="1:6" ht="18" customHeight="1">
      <c r="A18" s="124"/>
      <c r="B18" s="130" t="s">
        <v>83</v>
      </c>
      <c r="C18" s="134">
        <v>5500</v>
      </c>
      <c r="D18" s="77"/>
      <c r="E18" s="78"/>
      <c r="F18" s="85"/>
    </row>
    <row r="19" spans="1:5" ht="18" customHeight="1">
      <c r="A19" s="123">
        <v>3</v>
      </c>
      <c r="B19" s="70" t="s">
        <v>60</v>
      </c>
      <c r="C19" s="80">
        <f>SUM(C20:C27)</f>
        <v>55477</v>
      </c>
      <c r="D19" s="75"/>
      <c r="E19" s="76"/>
    </row>
    <row r="20" spans="1:5" ht="18" customHeight="1">
      <c r="A20" s="124"/>
      <c r="B20" s="130" t="s">
        <v>84</v>
      </c>
      <c r="C20" s="132">
        <v>427</v>
      </c>
      <c r="D20" s="75"/>
      <c r="E20" s="76"/>
    </row>
    <row r="21" spans="1:5" ht="18" customHeight="1">
      <c r="A21" s="124"/>
      <c r="B21" s="130" t="s">
        <v>85</v>
      </c>
      <c r="C21" s="132">
        <v>6000</v>
      </c>
      <c r="D21" s="75"/>
      <c r="E21" s="76"/>
    </row>
    <row r="22" spans="1:5" ht="18" customHeight="1">
      <c r="A22" s="124"/>
      <c r="B22" s="130" t="s">
        <v>6</v>
      </c>
      <c r="C22" s="132">
        <v>45000</v>
      </c>
      <c r="D22" s="82"/>
      <c r="E22" s="76"/>
    </row>
    <row r="23" spans="1:5" ht="18" customHeight="1">
      <c r="A23" s="124"/>
      <c r="B23" s="130" t="s">
        <v>86</v>
      </c>
      <c r="C23" s="132">
        <v>4000</v>
      </c>
      <c r="D23" s="75"/>
      <c r="E23" s="76"/>
    </row>
    <row r="24" spans="1:5" ht="18" customHeight="1" hidden="1">
      <c r="A24" s="124"/>
      <c r="B24" s="130" t="s">
        <v>7</v>
      </c>
      <c r="C24" s="132">
        <v>0</v>
      </c>
      <c r="D24" s="75"/>
      <c r="E24" s="76"/>
    </row>
    <row r="25" spans="1:5" ht="18" customHeight="1">
      <c r="A25" s="124"/>
      <c r="B25" s="130" t="s">
        <v>87</v>
      </c>
      <c r="C25" s="132">
        <v>50</v>
      </c>
      <c r="D25" s="75"/>
      <c r="E25" s="76"/>
    </row>
    <row r="26" spans="1:5" ht="18" customHeight="1" hidden="1">
      <c r="A26" s="124"/>
      <c r="B26" s="130" t="s">
        <v>88</v>
      </c>
      <c r="C26" s="131">
        <v>0</v>
      </c>
      <c r="D26" s="75"/>
      <c r="E26" s="76"/>
    </row>
    <row r="27" spans="1:5" ht="18" customHeight="1" hidden="1">
      <c r="A27" s="125"/>
      <c r="B27" s="133" t="s">
        <v>89</v>
      </c>
      <c r="C27" s="132">
        <v>0</v>
      </c>
      <c r="D27" s="75"/>
      <c r="E27" s="76"/>
    </row>
    <row r="28" spans="1:5" ht="18" customHeight="1">
      <c r="A28" s="123">
        <v>4</v>
      </c>
      <c r="B28" s="71" t="s">
        <v>90</v>
      </c>
      <c r="C28" s="84">
        <f>SUM(C29:C33)</f>
        <v>1844</v>
      </c>
      <c r="D28" s="73"/>
      <c r="E28" s="74"/>
    </row>
    <row r="29" spans="1:5" ht="18" customHeight="1">
      <c r="A29" s="124"/>
      <c r="B29" s="130" t="s">
        <v>91</v>
      </c>
      <c r="C29" s="132">
        <v>1500</v>
      </c>
      <c r="D29" s="75"/>
      <c r="E29" s="76"/>
    </row>
    <row r="30" spans="1:5" ht="18" customHeight="1">
      <c r="A30" s="124"/>
      <c r="B30" s="130" t="s">
        <v>135</v>
      </c>
      <c r="C30" s="132">
        <v>188</v>
      </c>
      <c r="D30" s="75"/>
      <c r="E30" s="76"/>
    </row>
    <row r="31" spans="1:5" ht="18" customHeight="1">
      <c r="A31" s="124"/>
      <c r="B31" s="130" t="s">
        <v>92</v>
      </c>
      <c r="C31" s="132">
        <v>51</v>
      </c>
      <c r="D31" s="75"/>
      <c r="E31" s="76"/>
    </row>
    <row r="32" spans="1:5" ht="18" customHeight="1">
      <c r="A32" s="124"/>
      <c r="B32" s="130" t="s">
        <v>93</v>
      </c>
      <c r="C32" s="132">
        <v>5</v>
      </c>
      <c r="D32" s="75"/>
      <c r="E32" s="76"/>
    </row>
    <row r="33" spans="1:6" ht="18" customHeight="1">
      <c r="A33" s="124"/>
      <c r="B33" s="130" t="s">
        <v>145</v>
      </c>
      <c r="C33" s="134">
        <v>100</v>
      </c>
      <c r="D33" s="77"/>
      <c r="E33" s="78"/>
      <c r="F33" s="85"/>
    </row>
    <row r="34" spans="1:5" ht="18" customHeight="1">
      <c r="A34" s="123">
        <v>5</v>
      </c>
      <c r="B34" s="71" t="s">
        <v>94</v>
      </c>
      <c r="C34" s="81">
        <f>C35</f>
        <v>7934</v>
      </c>
      <c r="D34" s="75"/>
      <c r="E34" s="76"/>
    </row>
    <row r="35" spans="1:6" ht="18" customHeight="1">
      <c r="A35" s="125"/>
      <c r="B35" s="135" t="s">
        <v>95</v>
      </c>
      <c r="C35" s="132">
        <v>7934</v>
      </c>
      <c r="D35" s="75"/>
      <c r="E35" s="76"/>
      <c r="F35" s="85"/>
    </row>
    <row r="36" spans="1:5" ht="18" customHeight="1">
      <c r="A36" s="169"/>
      <c r="B36" s="165" t="s">
        <v>8</v>
      </c>
      <c r="C36" s="170">
        <f>C10+C16+C19+C28+C34</f>
        <v>181192</v>
      </c>
      <c r="D36" s="167"/>
      <c r="E36" s="168"/>
    </row>
    <row r="37" spans="1:5" ht="17.25">
      <c r="A37" s="126"/>
      <c r="D37" s="57"/>
      <c r="E37" s="57"/>
    </row>
    <row r="38" spans="1:5" ht="17.25">
      <c r="A38" s="126"/>
      <c r="D38" s="57"/>
      <c r="E38" s="57"/>
    </row>
    <row r="39" spans="1:5" ht="17.25">
      <c r="A39" s="126"/>
      <c r="B39" s="57"/>
      <c r="C39" s="57"/>
      <c r="D39" s="57"/>
      <c r="E39" s="57"/>
    </row>
    <row r="40" spans="1:5" ht="17.25">
      <c r="A40" s="126"/>
      <c r="C40" s="57"/>
      <c r="D40" s="57"/>
      <c r="E40" s="57"/>
    </row>
    <row r="41" spans="1:5" ht="17.25">
      <c r="A41" s="126"/>
      <c r="B41" s="57"/>
      <c r="C41" s="57"/>
      <c r="D41" s="57"/>
      <c r="E41" s="57"/>
    </row>
    <row r="42" spans="1:5" ht="20.25">
      <c r="A42" s="127"/>
      <c r="D42" s="57"/>
      <c r="E42" s="57"/>
    </row>
    <row r="43" spans="1:5" ht="17.25">
      <c r="A43" s="128"/>
      <c r="B43" s="113"/>
      <c r="C43" s="113"/>
      <c r="D43" s="113"/>
      <c r="E43" s="113"/>
    </row>
    <row r="44" spans="1:5" ht="17.25">
      <c r="A44" s="126"/>
      <c r="B44" s="57"/>
      <c r="C44" s="57"/>
      <c r="D44" s="57"/>
      <c r="E44" s="57"/>
    </row>
    <row r="45" spans="1:5" ht="17.25">
      <c r="A45" s="126"/>
      <c r="B45" s="57"/>
      <c r="C45" s="57"/>
      <c r="D45" s="57"/>
      <c r="E45" s="57"/>
    </row>
    <row r="46" spans="1:5" ht="17.25">
      <c r="A46" s="126"/>
      <c r="B46" s="57"/>
      <c r="C46" s="57"/>
      <c r="D46" s="57"/>
      <c r="E46" s="57"/>
    </row>
    <row r="47" spans="1:5" ht="17.25">
      <c r="A47" s="126"/>
      <c r="B47" s="57"/>
      <c r="C47" s="57"/>
      <c r="D47" s="57"/>
      <c r="E47" s="57"/>
    </row>
    <row r="48" spans="1:5" ht="17.25">
      <c r="A48" s="126"/>
      <c r="B48" s="57"/>
      <c r="C48" s="57"/>
      <c r="D48" s="57"/>
      <c r="E48" s="57"/>
    </row>
    <row r="49" spans="1:5" ht="17.25">
      <c r="A49" s="126"/>
      <c r="B49" s="57"/>
      <c r="C49" s="57"/>
      <c r="D49" s="57"/>
      <c r="E49" s="57"/>
    </row>
    <row r="50" spans="1:5" ht="17.25">
      <c r="A50" s="126"/>
      <c r="B50" s="57"/>
      <c r="C50" s="57"/>
      <c r="D50" s="57"/>
      <c r="E50" s="57"/>
    </row>
    <row r="51" spans="1:5" ht="17.25">
      <c r="A51" s="126"/>
      <c r="B51" s="57"/>
      <c r="C51" s="57"/>
      <c r="D51" s="57"/>
      <c r="E51" s="57"/>
    </row>
    <row r="52" spans="1:5" ht="17.25">
      <c r="A52" s="126"/>
      <c r="B52" s="57"/>
      <c r="C52" s="57"/>
      <c r="D52" s="57"/>
      <c r="E52" s="57"/>
    </row>
    <row r="53" spans="1:5" ht="17.25">
      <c r="A53" s="126"/>
      <c r="B53" s="57"/>
      <c r="C53" s="57"/>
      <c r="D53" s="57"/>
      <c r="E53" s="57"/>
    </row>
    <row r="54" spans="1:5" ht="17.25">
      <c r="A54" s="126"/>
      <c r="B54" s="57"/>
      <c r="C54" s="57"/>
      <c r="D54" s="57"/>
      <c r="E54" s="57"/>
    </row>
    <row r="55" spans="1:5" ht="17.25">
      <c r="A55" s="126"/>
      <c r="B55" s="57"/>
      <c r="C55" s="57"/>
      <c r="D55" s="57"/>
      <c r="E55" s="57"/>
    </row>
    <row r="56" spans="1:5" ht="17.25">
      <c r="A56" s="126"/>
      <c r="B56" s="57"/>
      <c r="C56" s="57"/>
      <c r="D56" s="57"/>
      <c r="E56" s="57"/>
    </row>
    <row r="57" spans="1:5" ht="17.25">
      <c r="A57" s="126"/>
      <c r="B57" s="57"/>
      <c r="C57" s="57"/>
      <c r="D57" s="57"/>
      <c r="E57" s="57"/>
    </row>
    <row r="58" spans="1:5" ht="17.25">
      <c r="A58" s="126"/>
      <c r="B58" s="57"/>
      <c r="C58" s="57"/>
      <c r="D58" s="57"/>
      <c r="E58" s="57"/>
    </row>
    <row r="59" spans="1:5" ht="17.25">
      <c r="A59" s="126"/>
      <c r="B59" s="57"/>
      <c r="C59" s="57"/>
      <c r="D59" s="57"/>
      <c r="E59" s="57"/>
    </row>
    <row r="60" spans="1:5" ht="17.25">
      <c r="A60" s="126"/>
      <c r="B60" s="57"/>
      <c r="C60" s="57"/>
      <c r="D60" s="57"/>
      <c r="E60" s="57"/>
    </row>
    <row r="61" spans="1:5" ht="17.25">
      <c r="A61" s="126"/>
      <c r="B61" s="57"/>
      <c r="C61" s="57"/>
      <c r="D61" s="57"/>
      <c r="E61" s="57"/>
    </row>
    <row r="62" spans="1:5" ht="17.25">
      <c r="A62" s="126"/>
      <c r="B62" s="57"/>
      <c r="C62" s="57"/>
      <c r="D62" s="57"/>
      <c r="E62" s="57"/>
    </row>
    <row r="63" spans="1:5" ht="17.25">
      <c r="A63" s="126"/>
      <c r="B63" s="57"/>
      <c r="C63" s="57"/>
      <c r="D63" s="57"/>
      <c r="E63" s="57"/>
    </row>
    <row r="64" spans="1:5" ht="17.25">
      <c r="A64" s="126"/>
      <c r="B64" s="57"/>
      <c r="C64" s="57"/>
      <c r="D64" s="57"/>
      <c r="E64" s="57"/>
    </row>
    <row r="65" spans="1:5" ht="17.25">
      <c r="A65" s="126"/>
      <c r="B65" s="57"/>
      <c r="C65" s="57"/>
      <c r="D65" s="57"/>
      <c r="E65" s="57"/>
    </row>
  </sheetData>
  <sheetProtection/>
  <mergeCells count="6">
    <mergeCell ref="B1:E1"/>
    <mergeCell ref="C9:E9"/>
    <mergeCell ref="A5:E5"/>
    <mergeCell ref="A6:E6"/>
    <mergeCell ref="A8:E8"/>
    <mergeCell ref="A4:E4"/>
  </mergeCells>
  <printOptions horizontalCentered="1"/>
  <pageMargins left="0.7480314960629921" right="0.7874015748031497" top="0.55" bottom="0.6692913385826772" header="0.35433070866141736" footer="0.3937007874015748"/>
  <pageSetup horizontalDpi="120" verticalDpi="12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291" customWidth="1"/>
    <col min="2" max="2" width="54.75390625" style="291" customWidth="1"/>
    <col min="3" max="3" width="9.125" style="291" customWidth="1"/>
    <col min="4" max="4" width="10.625" style="291" customWidth="1"/>
    <col min="5" max="16384" width="9.125" style="291" customWidth="1"/>
  </cols>
  <sheetData>
    <row r="1" spans="2:5" ht="18" customHeight="1">
      <c r="B1" s="367" t="s">
        <v>214</v>
      </c>
      <c r="C1" s="367"/>
      <c r="D1" s="367"/>
      <c r="E1" s="367"/>
    </row>
    <row r="2" spans="3:5" ht="18" customHeight="1">
      <c r="C2" s="292"/>
      <c r="D2" s="292"/>
      <c r="E2" s="292"/>
    </row>
    <row r="3" spans="3:5" ht="18" customHeight="1">
      <c r="C3" s="292"/>
      <c r="D3" s="292"/>
      <c r="E3" s="292"/>
    </row>
    <row r="4" ht="18" customHeight="1"/>
    <row r="5" spans="1:5" ht="18" customHeight="1">
      <c r="A5" s="372" t="s">
        <v>68</v>
      </c>
      <c r="B5" s="372"/>
      <c r="C5" s="372"/>
      <c r="D5" s="372"/>
      <c r="E5" s="372"/>
    </row>
    <row r="6" spans="1:5" ht="18" customHeight="1">
      <c r="A6" s="372" t="s">
        <v>164</v>
      </c>
      <c r="B6" s="372"/>
      <c r="C6" s="372"/>
      <c r="D6" s="372"/>
      <c r="E6" s="372"/>
    </row>
    <row r="7" spans="1:5" ht="18" customHeight="1">
      <c r="A7" s="372" t="s">
        <v>5</v>
      </c>
      <c r="B7" s="372"/>
      <c r="C7" s="372"/>
      <c r="D7" s="372"/>
      <c r="E7" s="372"/>
    </row>
    <row r="8" spans="1:5" ht="18" customHeight="1">
      <c r="A8" s="290"/>
      <c r="B8" s="290"/>
      <c r="C8" s="290"/>
      <c r="D8" s="290"/>
      <c r="E8" s="290"/>
    </row>
    <row r="9" ht="18" customHeight="1"/>
    <row r="10" ht="18" customHeight="1"/>
    <row r="11" spans="1:5" ht="18" customHeight="1">
      <c r="A11" s="327"/>
      <c r="B11" s="262" t="s">
        <v>0</v>
      </c>
      <c r="C11" s="376" t="s">
        <v>165</v>
      </c>
      <c r="D11" s="369"/>
      <c r="E11" s="370"/>
    </row>
    <row r="12" spans="1:5" ht="18" customHeight="1">
      <c r="A12" s="281" t="s">
        <v>189</v>
      </c>
      <c r="B12" s="264" t="s">
        <v>90</v>
      </c>
      <c r="C12" s="298"/>
      <c r="D12" s="266">
        <f>SUM(D13:D15)</f>
        <v>762</v>
      </c>
      <c r="E12" s="328"/>
    </row>
    <row r="13" spans="1:5" ht="18" customHeight="1" hidden="1">
      <c r="A13" s="329"/>
      <c r="B13" s="201" t="s">
        <v>190</v>
      </c>
      <c r="C13" s="305"/>
      <c r="D13" s="270">
        <v>0</v>
      </c>
      <c r="E13" s="303"/>
    </row>
    <row r="14" spans="1:5" ht="18" customHeight="1">
      <c r="A14" s="329"/>
      <c r="B14" s="201" t="s">
        <v>191</v>
      </c>
      <c r="C14" s="305"/>
      <c r="D14" s="270">
        <v>600</v>
      </c>
      <c r="E14" s="303"/>
    </row>
    <row r="15" spans="1:5" ht="18" customHeight="1">
      <c r="A15" s="330"/>
      <c r="B15" s="277" t="s">
        <v>92</v>
      </c>
      <c r="C15" s="311"/>
      <c r="D15" s="312">
        <v>162</v>
      </c>
      <c r="E15" s="313"/>
    </row>
    <row r="16" spans="1:5" ht="18" customHeight="1">
      <c r="A16" s="329">
        <v>2</v>
      </c>
      <c r="B16" s="331" t="s">
        <v>94</v>
      </c>
      <c r="C16" s="332"/>
      <c r="D16" s="266">
        <f>D18+D17</f>
        <v>37140</v>
      </c>
      <c r="E16" s="299"/>
    </row>
    <row r="17" spans="1:5" ht="18" customHeight="1">
      <c r="A17" s="329"/>
      <c r="B17" s="201" t="s">
        <v>192</v>
      </c>
      <c r="C17" s="302"/>
      <c r="D17" s="270">
        <v>67</v>
      </c>
      <c r="E17" s="333"/>
    </row>
    <row r="18" spans="1:5" ht="18" customHeight="1">
      <c r="A18" s="334"/>
      <c r="B18" s="277" t="s">
        <v>193</v>
      </c>
      <c r="C18" s="311"/>
      <c r="D18" s="312">
        <v>37073</v>
      </c>
      <c r="E18" s="313"/>
    </row>
    <row r="19" spans="1:5" ht="18" customHeight="1">
      <c r="A19" s="181"/>
      <c r="B19" s="177" t="s">
        <v>8</v>
      </c>
      <c r="C19" s="327"/>
      <c r="D19" s="321">
        <f>D12+D16</f>
        <v>37902</v>
      </c>
      <c r="E19" s="335"/>
    </row>
    <row r="20" ht="18" customHeight="1"/>
    <row r="21" ht="18" customHeight="1">
      <c r="B21" s="336"/>
    </row>
  </sheetData>
  <sheetProtection/>
  <mergeCells count="5">
    <mergeCell ref="B1:E1"/>
    <mergeCell ref="A5:E5"/>
    <mergeCell ref="A6:E6"/>
    <mergeCell ref="A7:E7"/>
    <mergeCell ref="C11:E11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3.75390625" style="290" customWidth="1"/>
    <col min="2" max="2" width="54.75390625" style="291" customWidth="1"/>
    <col min="3" max="3" width="9.125" style="291" customWidth="1"/>
    <col min="4" max="4" width="10.00390625" style="291" customWidth="1"/>
    <col min="5" max="16384" width="9.125" style="291" customWidth="1"/>
  </cols>
  <sheetData>
    <row r="1" spans="2:5" ht="18" customHeight="1">
      <c r="B1" s="371" t="s">
        <v>215</v>
      </c>
      <c r="C1" s="371"/>
      <c r="D1" s="371"/>
      <c r="E1" s="371"/>
    </row>
    <row r="2" spans="3:5" ht="18" customHeight="1">
      <c r="C2" s="292"/>
      <c r="D2" s="292"/>
      <c r="E2" s="292"/>
    </row>
    <row r="3" ht="18" customHeight="1"/>
    <row r="4" spans="1:5" ht="18" customHeight="1">
      <c r="A4" s="372" t="s">
        <v>194</v>
      </c>
      <c r="B4" s="372"/>
      <c r="C4" s="372"/>
      <c r="D4" s="372"/>
      <c r="E4" s="372"/>
    </row>
    <row r="5" spans="1:5" ht="18" customHeight="1">
      <c r="A5" s="372" t="s">
        <v>164</v>
      </c>
      <c r="B5" s="372"/>
      <c r="C5" s="372"/>
      <c r="D5" s="372"/>
      <c r="E5" s="372"/>
    </row>
    <row r="6" spans="1:6" ht="18" customHeight="1">
      <c r="A6" s="372" t="s">
        <v>63</v>
      </c>
      <c r="B6" s="372"/>
      <c r="C6" s="372"/>
      <c r="D6" s="372"/>
      <c r="E6" s="372"/>
      <c r="F6" s="290"/>
    </row>
    <row r="7" spans="2:6" ht="18" customHeight="1">
      <c r="B7" s="290"/>
      <c r="C7" s="290"/>
      <c r="D7" s="290"/>
      <c r="E7" s="290"/>
      <c r="F7" s="290"/>
    </row>
    <row r="8" ht="18" customHeight="1"/>
    <row r="9" spans="1:5" ht="18" customHeight="1">
      <c r="A9" s="294"/>
      <c r="B9" s="295" t="s">
        <v>0</v>
      </c>
      <c r="C9" s="373" t="s">
        <v>165</v>
      </c>
      <c r="D9" s="374"/>
      <c r="E9" s="375"/>
    </row>
    <row r="10" spans="1:5" ht="18" customHeight="1">
      <c r="A10" s="296">
        <v>1</v>
      </c>
      <c r="B10" s="297" t="s">
        <v>38</v>
      </c>
      <c r="C10" s="298"/>
      <c r="D10" s="266">
        <f>SUM(D11:D20)</f>
        <v>24497</v>
      </c>
      <c r="E10" s="299"/>
    </row>
    <row r="11" spans="1:5" ht="18" customHeight="1">
      <c r="A11" s="300"/>
      <c r="B11" s="301" t="s">
        <v>151</v>
      </c>
      <c r="C11" s="302"/>
      <c r="D11" s="270">
        <v>22113</v>
      </c>
      <c r="E11" s="303"/>
    </row>
    <row r="12" spans="1:5" ht="18" customHeight="1">
      <c r="A12" s="300"/>
      <c r="B12" s="301" t="s">
        <v>127</v>
      </c>
      <c r="C12" s="302"/>
      <c r="D12" s="270">
        <v>914</v>
      </c>
      <c r="E12" s="303"/>
    </row>
    <row r="13" spans="1:5" ht="18" customHeight="1">
      <c r="A13" s="300"/>
      <c r="B13" s="301" t="s">
        <v>128</v>
      </c>
      <c r="C13" s="302"/>
      <c r="D13" s="270">
        <v>490</v>
      </c>
      <c r="E13" s="303"/>
    </row>
    <row r="14" spans="1:5" ht="18" customHeight="1">
      <c r="A14" s="300"/>
      <c r="B14" s="301" t="s">
        <v>105</v>
      </c>
      <c r="C14" s="302"/>
      <c r="D14" s="270">
        <v>120</v>
      </c>
      <c r="E14" s="303"/>
    </row>
    <row r="15" spans="1:5" ht="18" customHeight="1">
      <c r="A15" s="300"/>
      <c r="B15" s="301" t="s">
        <v>106</v>
      </c>
      <c r="C15" s="302"/>
      <c r="D15" s="270">
        <v>425</v>
      </c>
      <c r="E15" s="303"/>
    </row>
    <row r="16" spans="1:5" ht="18" customHeight="1" hidden="1">
      <c r="A16" s="300"/>
      <c r="B16" s="301" t="s">
        <v>152</v>
      </c>
      <c r="C16" s="302"/>
      <c r="D16" s="270"/>
      <c r="E16" s="303"/>
    </row>
    <row r="17" spans="1:5" ht="18" customHeight="1">
      <c r="A17" s="300"/>
      <c r="B17" s="301" t="s">
        <v>129</v>
      </c>
      <c r="C17" s="302"/>
      <c r="D17" s="270">
        <v>400</v>
      </c>
      <c r="E17" s="303"/>
    </row>
    <row r="18" spans="1:5" ht="18" customHeight="1" hidden="1">
      <c r="A18" s="304"/>
      <c r="B18" s="301" t="s">
        <v>108</v>
      </c>
      <c r="C18" s="305"/>
      <c r="D18" s="306"/>
      <c r="E18" s="303"/>
    </row>
    <row r="19" spans="1:5" ht="18" customHeight="1" hidden="1">
      <c r="A19" s="300"/>
      <c r="B19" s="301" t="s">
        <v>153</v>
      </c>
      <c r="C19" s="302"/>
      <c r="D19" s="270"/>
      <c r="E19" s="303"/>
    </row>
    <row r="20" spans="1:5" ht="18" customHeight="1">
      <c r="A20" s="300"/>
      <c r="B20" s="301" t="s">
        <v>107</v>
      </c>
      <c r="C20" s="302"/>
      <c r="D20" s="270">
        <v>35</v>
      </c>
      <c r="E20" s="303"/>
    </row>
    <row r="21" spans="1:5" ht="18" customHeight="1">
      <c r="A21" s="263">
        <v>2</v>
      </c>
      <c r="B21" s="307" t="s">
        <v>143</v>
      </c>
      <c r="C21" s="298"/>
      <c r="D21" s="266">
        <f>SUM(D22:D25)</f>
        <v>4718</v>
      </c>
      <c r="E21" s="308"/>
    </row>
    <row r="22" spans="1:5" ht="18" customHeight="1">
      <c r="A22" s="300"/>
      <c r="B22" s="301" t="s">
        <v>64</v>
      </c>
      <c r="C22" s="302"/>
      <c r="D22" s="270">
        <v>4676</v>
      </c>
      <c r="E22" s="303"/>
    </row>
    <row r="23" spans="1:5" ht="18" customHeight="1">
      <c r="A23" s="300"/>
      <c r="B23" s="301" t="s">
        <v>130</v>
      </c>
      <c r="C23" s="302"/>
      <c r="D23" s="270">
        <v>20</v>
      </c>
      <c r="E23" s="303"/>
    </row>
    <row r="24" spans="1:5" ht="18" customHeight="1" hidden="1">
      <c r="A24" s="300"/>
      <c r="B24" s="301" t="s">
        <v>131</v>
      </c>
      <c r="C24" s="302"/>
      <c r="D24" s="270"/>
      <c r="E24" s="303"/>
    </row>
    <row r="25" spans="1:5" ht="18" customHeight="1">
      <c r="A25" s="309"/>
      <c r="B25" s="310" t="s">
        <v>132</v>
      </c>
      <c r="C25" s="311"/>
      <c r="D25" s="312">
        <v>22</v>
      </c>
      <c r="E25" s="313"/>
    </row>
    <row r="26" spans="1:5" ht="18" customHeight="1">
      <c r="A26" s="314">
        <v>3</v>
      </c>
      <c r="B26" s="315" t="s">
        <v>4</v>
      </c>
      <c r="C26" s="298"/>
      <c r="D26" s="266">
        <f>SUM(D27:D44)</f>
        <v>8687</v>
      </c>
      <c r="E26" s="308"/>
    </row>
    <row r="27" spans="1:5" ht="18" customHeight="1">
      <c r="A27" s="316"/>
      <c r="B27" s="301" t="s">
        <v>96</v>
      </c>
      <c r="C27" s="305"/>
      <c r="D27" s="270">
        <v>50</v>
      </c>
      <c r="E27" s="303"/>
    </row>
    <row r="28" spans="1:5" ht="18" customHeight="1">
      <c r="A28" s="317"/>
      <c r="B28" s="301" t="s">
        <v>144</v>
      </c>
      <c r="C28" s="302"/>
      <c r="D28" s="270">
        <v>697</v>
      </c>
      <c r="E28" s="303"/>
    </row>
    <row r="29" spans="1:5" ht="18" customHeight="1" hidden="1">
      <c r="A29" s="317"/>
      <c r="B29" s="301" t="s">
        <v>154</v>
      </c>
      <c r="C29" s="305"/>
      <c r="D29" s="270"/>
      <c r="E29" s="303"/>
    </row>
    <row r="30" spans="1:5" ht="18" customHeight="1">
      <c r="A30" s="317"/>
      <c r="B30" s="301" t="s">
        <v>155</v>
      </c>
      <c r="C30" s="302"/>
      <c r="D30" s="269">
        <v>125</v>
      </c>
      <c r="E30" s="303"/>
    </row>
    <row r="31" spans="1:5" ht="18" customHeight="1">
      <c r="A31" s="317"/>
      <c r="B31" s="301" t="s">
        <v>156</v>
      </c>
      <c r="C31" s="302"/>
      <c r="D31" s="269">
        <v>80</v>
      </c>
      <c r="E31" s="303"/>
    </row>
    <row r="32" spans="1:5" ht="18" customHeight="1">
      <c r="A32" s="317"/>
      <c r="B32" s="301" t="s">
        <v>157</v>
      </c>
      <c r="C32" s="302"/>
      <c r="D32" s="269">
        <v>700</v>
      </c>
      <c r="E32" s="303"/>
    </row>
    <row r="33" spans="1:5" ht="18" customHeight="1">
      <c r="A33" s="317"/>
      <c r="B33" s="301" t="s">
        <v>118</v>
      </c>
      <c r="C33" s="302"/>
      <c r="D33" s="270">
        <v>4300</v>
      </c>
      <c r="E33" s="303"/>
    </row>
    <row r="34" spans="1:5" ht="18" customHeight="1" hidden="1">
      <c r="A34" s="317"/>
      <c r="B34" s="301" t="s">
        <v>133</v>
      </c>
      <c r="C34" s="302"/>
      <c r="D34" s="269"/>
      <c r="E34" s="303"/>
    </row>
    <row r="35" spans="1:5" ht="18" customHeight="1">
      <c r="A35" s="317"/>
      <c r="B35" s="301" t="s">
        <v>97</v>
      </c>
      <c r="C35" s="302"/>
      <c r="D35" s="269">
        <v>300</v>
      </c>
      <c r="E35" s="303"/>
    </row>
    <row r="36" spans="1:5" ht="18" customHeight="1" hidden="1">
      <c r="A36" s="317"/>
      <c r="B36" s="301" t="s">
        <v>158</v>
      </c>
      <c r="C36" s="302"/>
      <c r="D36" s="269"/>
      <c r="E36" s="303"/>
    </row>
    <row r="37" spans="1:5" ht="18" customHeight="1">
      <c r="A37" s="317"/>
      <c r="B37" s="301" t="s">
        <v>98</v>
      </c>
      <c r="C37" s="302"/>
      <c r="D37" s="269">
        <v>3</v>
      </c>
      <c r="E37" s="303"/>
    </row>
    <row r="38" spans="1:5" ht="18" customHeight="1">
      <c r="A38" s="317"/>
      <c r="B38" s="301" t="s">
        <v>159</v>
      </c>
      <c r="C38" s="302"/>
      <c r="D38" s="269">
        <v>667</v>
      </c>
      <c r="E38" s="303"/>
    </row>
    <row r="39" spans="1:5" ht="18" customHeight="1">
      <c r="A39" s="317"/>
      <c r="B39" s="301" t="s">
        <v>99</v>
      </c>
      <c r="C39" s="302"/>
      <c r="D39" s="269">
        <v>15</v>
      </c>
      <c r="E39" s="303"/>
    </row>
    <row r="40" spans="1:5" ht="18" customHeight="1" hidden="1">
      <c r="A40" s="317"/>
      <c r="B40" s="301" t="s">
        <v>100</v>
      </c>
      <c r="C40" s="302"/>
      <c r="D40" s="269"/>
      <c r="E40" s="303"/>
    </row>
    <row r="41" spans="1:5" ht="18" customHeight="1">
      <c r="A41" s="317"/>
      <c r="B41" s="301" t="s">
        <v>134</v>
      </c>
      <c r="C41" s="302"/>
      <c r="D41" s="270">
        <v>1587</v>
      </c>
      <c r="E41" s="303"/>
    </row>
    <row r="42" spans="1:5" ht="18" customHeight="1">
      <c r="A42" s="317"/>
      <c r="B42" s="301" t="s">
        <v>101</v>
      </c>
      <c r="C42" s="302"/>
      <c r="D42" s="270">
        <v>163</v>
      </c>
      <c r="E42" s="303"/>
    </row>
    <row r="43" spans="1:5" ht="18" customHeight="1" hidden="1">
      <c r="A43" s="317"/>
      <c r="B43" s="301" t="s">
        <v>66</v>
      </c>
      <c r="C43" s="302"/>
      <c r="D43" s="269"/>
      <c r="E43" s="303"/>
    </row>
    <row r="44" spans="1:5" ht="18" customHeight="1" hidden="1">
      <c r="A44" s="317"/>
      <c r="B44" s="301" t="s">
        <v>65</v>
      </c>
      <c r="C44" s="302"/>
      <c r="D44" s="269"/>
      <c r="E44" s="303"/>
    </row>
    <row r="45" spans="1:7" ht="18" customHeight="1">
      <c r="A45" s="318"/>
      <c r="B45" s="319" t="s">
        <v>1</v>
      </c>
      <c r="C45" s="320"/>
      <c r="D45" s="321">
        <f>D26+D21+D10</f>
        <v>37902</v>
      </c>
      <c r="E45" s="322"/>
      <c r="G45" s="336"/>
    </row>
    <row r="46" spans="1:5" ht="18.75">
      <c r="A46" s="293"/>
      <c r="B46" s="323"/>
      <c r="C46" s="323"/>
      <c r="D46" s="323"/>
      <c r="E46" s="323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36" customWidth="1"/>
    <col min="2" max="2" width="54.75390625" style="137" customWidth="1"/>
    <col min="3" max="3" width="9.125" style="137" customWidth="1"/>
    <col min="4" max="4" width="10.00390625" style="137" customWidth="1"/>
    <col min="5" max="16384" width="9.125" style="137" customWidth="1"/>
  </cols>
  <sheetData>
    <row r="1" spans="2:5" ht="18" customHeight="1">
      <c r="B1" s="347" t="s">
        <v>197</v>
      </c>
      <c r="C1" s="347"/>
      <c r="D1" s="347"/>
      <c r="E1" s="347"/>
    </row>
    <row r="2" spans="3:5" ht="18" customHeight="1">
      <c r="C2" s="138"/>
      <c r="D2" s="138"/>
      <c r="E2" s="138"/>
    </row>
    <row r="3" ht="18" customHeight="1">
      <c r="F3" s="139"/>
    </row>
    <row r="4" spans="1:6" ht="18" customHeight="1">
      <c r="A4" s="348" t="s">
        <v>137</v>
      </c>
      <c r="B4" s="348"/>
      <c r="C4" s="348"/>
      <c r="D4" s="348"/>
      <c r="E4" s="348"/>
      <c r="F4" s="140"/>
    </row>
    <row r="5" spans="1:6" ht="18" customHeight="1">
      <c r="A5" s="348" t="s">
        <v>164</v>
      </c>
      <c r="B5" s="348"/>
      <c r="C5" s="348"/>
      <c r="D5" s="348"/>
      <c r="E5" s="348"/>
      <c r="F5" s="140"/>
    </row>
    <row r="6" spans="1:6" ht="18" customHeight="1">
      <c r="A6" s="348" t="s">
        <v>63</v>
      </c>
      <c r="B6" s="348"/>
      <c r="C6" s="348"/>
      <c r="D6" s="348"/>
      <c r="E6" s="348"/>
      <c r="F6" s="141"/>
    </row>
    <row r="7" spans="2:6" ht="18" customHeight="1">
      <c r="B7" s="136"/>
      <c r="C7" s="136"/>
      <c r="D7" s="136"/>
      <c r="E7" s="136"/>
      <c r="F7" s="141"/>
    </row>
    <row r="8" ht="18" customHeight="1">
      <c r="F8" s="139"/>
    </row>
    <row r="9" spans="1:6" ht="18" customHeight="1">
      <c r="A9" s="142"/>
      <c r="B9" s="143" t="s">
        <v>0</v>
      </c>
      <c r="C9" s="349" t="s">
        <v>165</v>
      </c>
      <c r="D9" s="350"/>
      <c r="E9" s="351"/>
      <c r="F9" s="139"/>
    </row>
    <row r="10" spans="1:6" ht="18" customHeight="1">
      <c r="A10" s="144">
        <v>1</v>
      </c>
      <c r="B10" s="233" t="s">
        <v>38</v>
      </c>
      <c r="C10" s="145"/>
      <c r="D10" s="146">
        <f>SUM(D11:D20)</f>
        <v>22369</v>
      </c>
      <c r="E10" s="147"/>
      <c r="F10" s="139"/>
    </row>
    <row r="11" spans="1:6" ht="18" customHeight="1">
      <c r="A11" s="148"/>
      <c r="B11" s="234" t="s">
        <v>151</v>
      </c>
      <c r="C11" s="218"/>
      <c r="D11" s="219">
        <v>12029</v>
      </c>
      <c r="E11" s="149"/>
      <c r="F11" s="139"/>
    </row>
    <row r="12" spans="1:6" ht="18" customHeight="1" hidden="1">
      <c r="A12" s="148"/>
      <c r="B12" s="234" t="s">
        <v>127</v>
      </c>
      <c r="C12" s="218"/>
      <c r="D12" s="219">
        <v>0</v>
      </c>
      <c r="E12" s="149"/>
      <c r="F12" s="139"/>
    </row>
    <row r="13" spans="1:6" ht="18" customHeight="1">
      <c r="A13" s="148"/>
      <c r="B13" s="234" t="s">
        <v>128</v>
      </c>
      <c r="C13" s="218"/>
      <c r="D13" s="219">
        <v>180</v>
      </c>
      <c r="E13" s="149"/>
      <c r="F13" s="139"/>
    </row>
    <row r="14" spans="1:6" ht="18" customHeight="1">
      <c r="A14" s="148"/>
      <c r="B14" s="234" t="s">
        <v>105</v>
      </c>
      <c r="C14" s="218"/>
      <c r="D14" s="219">
        <v>30</v>
      </c>
      <c r="E14" s="149"/>
      <c r="F14" s="139"/>
    </row>
    <row r="15" spans="1:6" ht="18" customHeight="1" hidden="1">
      <c r="A15" s="148"/>
      <c r="B15" s="234" t="s">
        <v>106</v>
      </c>
      <c r="C15" s="218"/>
      <c r="D15" s="219">
        <v>0</v>
      </c>
      <c r="E15" s="149"/>
      <c r="F15" s="139"/>
    </row>
    <row r="16" spans="1:6" ht="18" customHeight="1" hidden="1">
      <c r="A16" s="148"/>
      <c r="B16" s="234" t="s">
        <v>152</v>
      </c>
      <c r="C16" s="218"/>
      <c r="D16" s="219">
        <v>0</v>
      </c>
      <c r="E16" s="149"/>
      <c r="F16" s="139"/>
    </row>
    <row r="17" spans="1:6" ht="18" customHeight="1">
      <c r="A17" s="148"/>
      <c r="B17" s="234" t="s">
        <v>129</v>
      </c>
      <c r="C17" s="218"/>
      <c r="D17" s="219">
        <v>510</v>
      </c>
      <c r="E17" s="149"/>
      <c r="F17" s="139"/>
    </row>
    <row r="18" spans="1:6" ht="18" customHeight="1">
      <c r="A18" s="150"/>
      <c r="B18" s="234" t="s">
        <v>108</v>
      </c>
      <c r="C18" s="220"/>
      <c r="D18" s="219">
        <v>7030</v>
      </c>
      <c r="E18" s="149"/>
      <c r="F18" s="139"/>
    </row>
    <row r="19" spans="1:6" ht="18" customHeight="1" hidden="1">
      <c r="A19" s="148"/>
      <c r="B19" s="234" t="s">
        <v>153</v>
      </c>
      <c r="C19" s="218"/>
      <c r="D19" s="219">
        <v>0</v>
      </c>
      <c r="E19" s="149"/>
      <c r="F19" s="139"/>
    </row>
    <row r="20" spans="1:6" ht="18" customHeight="1">
      <c r="A20" s="148"/>
      <c r="B20" s="234" t="s">
        <v>107</v>
      </c>
      <c r="C20" s="218"/>
      <c r="D20" s="219">
        <v>2590</v>
      </c>
      <c r="E20" s="149"/>
      <c r="F20" s="139"/>
    </row>
    <row r="21" spans="1:6" ht="18" customHeight="1">
      <c r="A21" s="153">
        <v>2</v>
      </c>
      <c r="B21" s="235" t="s">
        <v>143</v>
      </c>
      <c r="C21" s="145"/>
      <c r="D21" s="146">
        <f>SUM(D22:D25)</f>
        <v>3943</v>
      </c>
      <c r="E21" s="154"/>
      <c r="F21" s="139"/>
    </row>
    <row r="22" spans="1:6" ht="18" customHeight="1">
      <c r="A22" s="148"/>
      <c r="B22" s="234" t="s">
        <v>64</v>
      </c>
      <c r="C22" s="218"/>
      <c r="D22" s="219">
        <v>3866</v>
      </c>
      <c r="E22" s="149"/>
      <c r="F22" s="139"/>
    </row>
    <row r="23" spans="1:6" ht="18" customHeight="1">
      <c r="A23" s="148"/>
      <c r="B23" s="234" t="s">
        <v>130</v>
      </c>
      <c r="C23" s="218"/>
      <c r="D23" s="219">
        <v>16</v>
      </c>
      <c r="E23" s="149"/>
      <c r="F23" s="139"/>
    </row>
    <row r="24" spans="1:6" ht="18" customHeight="1">
      <c r="A24" s="148"/>
      <c r="B24" s="234" t="s">
        <v>131</v>
      </c>
      <c r="C24" s="218"/>
      <c r="D24" s="219">
        <v>33</v>
      </c>
      <c r="E24" s="149"/>
      <c r="F24" s="139"/>
    </row>
    <row r="25" spans="1:6" ht="18" customHeight="1">
      <c r="A25" s="151"/>
      <c r="B25" s="236" t="s">
        <v>132</v>
      </c>
      <c r="C25" s="222"/>
      <c r="D25" s="219">
        <v>28</v>
      </c>
      <c r="E25" s="152"/>
      <c r="F25" s="139"/>
    </row>
    <row r="26" spans="1:6" ht="18" customHeight="1">
      <c r="A26" s="224">
        <v>3</v>
      </c>
      <c r="B26" s="237" t="s">
        <v>4</v>
      </c>
      <c r="C26" s="145"/>
      <c r="D26" s="146">
        <f>SUM(D27:D44)</f>
        <v>39733</v>
      </c>
      <c r="E26" s="154"/>
      <c r="F26" s="139"/>
    </row>
    <row r="27" spans="1:6" ht="18" customHeight="1">
      <c r="A27" s="225"/>
      <c r="B27" s="234" t="s">
        <v>96</v>
      </c>
      <c r="C27" s="220"/>
      <c r="D27" s="219">
        <v>35</v>
      </c>
      <c r="E27" s="149"/>
      <c r="F27" s="139"/>
    </row>
    <row r="28" spans="1:6" ht="18" customHeight="1">
      <c r="A28" s="226"/>
      <c r="B28" s="234" t="s">
        <v>144</v>
      </c>
      <c r="C28" s="218"/>
      <c r="D28" s="219">
        <v>7570</v>
      </c>
      <c r="E28" s="149"/>
      <c r="F28" s="139"/>
    </row>
    <row r="29" spans="1:6" ht="18" customHeight="1" hidden="1">
      <c r="A29" s="226"/>
      <c r="B29" s="234" t="s">
        <v>154</v>
      </c>
      <c r="C29" s="220"/>
      <c r="D29" s="219">
        <v>0</v>
      </c>
      <c r="E29" s="149"/>
      <c r="F29" s="139"/>
    </row>
    <row r="30" spans="1:5" ht="18" customHeight="1">
      <c r="A30" s="226"/>
      <c r="B30" s="234" t="s">
        <v>155</v>
      </c>
      <c r="C30" s="218"/>
      <c r="D30" s="219">
        <v>514</v>
      </c>
      <c r="E30" s="149"/>
    </row>
    <row r="31" spans="1:5" ht="18" customHeight="1">
      <c r="A31" s="226"/>
      <c r="B31" s="234" t="s">
        <v>156</v>
      </c>
      <c r="C31" s="218"/>
      <c r="D31" s="219">
        <v>430</v>
      </c>
      <c r="E31" s="149"/>
    </row>
    <row r="32" spans="1:5" ht="18" customHeight="1">
      <c r="A32" s="226"/>
      <c r="B32" s="234" t="s">
        <v>157</v>
      </c>
      <c r="C32" s="218"/>
      <c r="D32" s="219">
        <v>7720</v>
      </c>
      <c r="E32" s="149"/>
    </row>
    <row r="33" spans="1:5" ht="18" customHeight="1" hidden="1">
      <c r="A33" s="226"/>
      <c r="B33" s="234" t="s">
        <v>118</v>
      </c>
      <c r="C33" s="218"/>
      <c r="D33" s="219">
        <v>600</v>
      </c>
      <c r="E33" s="149"/>
    </row>
    <row r="34" spans="1:5" ht="18" customHeight="1">
      <c r="A34" s="226"/>
      <c r="B34" s="234" t="s">
        <v>133</v>
      </c>
      <c r="C34" s="218"/>
      <c r="D34" s="219">
        <v>1400</v>
      </c>
      <c r="E34" s="149"/>
    </row>
    <row r="35" spans="1:5" ht="18" customHeight="1">
      <c r="A35" s="226"/>
      <c r="B35" s="234" t="s">
        <v>97</v>
      </c>
      <c r="C35" s="218"/>
      <c r="D35" s="219">
        <v>4975</v>
      </c>
      <c r="E35" s="149"/>
    </row>
    <row r="36" spans="1:5" ht="18" customHeight="1" hidden="1">
      <c r="A36" s="226"/>
      <c r="B36" s="234" t="s">
        <v>158</v>
      </c>
      <c r="C36" s="218"/>
      <c r="D36" s="219">
        <v>0</v>
      </c>
      <c r="E36" s="149"/>
    </row>
    <row r="37" spans="1:5" ht="18" customHeight="1">
      <c r="A37" s="226"/>
      <c r="B37" s="234" t="s">
        <v>98</v>
      </c>
      <c r="C37" s="218"/>
      <c r="D37" s="219">
        <v>250</v>
      </c>
      <c r="E37" s="149"/>
    </row>
    <row r="38" spans="1:5" ht="18" customHeight="1">
      <c r="A38" s="226"/>
      <c r="B38" s="234" t="s">
        <v>159</v>
      </c>
      <c r="C38" s="218"/>
      <c r="D38" s="219">
        <v>7519</v>
      </c>
      <c r="E38" s="149"/>
    </row>
    <row r="39" spans="1:5" ht="18" customHeight="1">
      <c r="A39" s="226"/>
      <c r="B39" s="234" t="s">
        <v>99</v>
      </c>
      <c r="C39" s="218"/>
      <c r="D39" s="219">
        <v>55</v>
      </c>
      <c r="E39" s="149"/>
    </row>
    <row r="40" spans="1:5" ht="18" customHeight="1">
      <c r="A40" s="226"/>
      <c r="B40" s="234" t="s">
        <v>100</v>
      </c>
      <c r="C40" s="218"/>
      <c r="D40" s="219">
        <v>700</v>
      </c>
      <c r="E40" s="149"/>
    </row>
    <row r="41" spans="1:5" ht="18" customHeight="1">
      <c r="A41" s="226"/>
      <c r="B41" s="234" t="s">
        <v>134</v>
      </c>
      <c r="C41" s="218"/>
      <c r="D41" s="219">
        <v>7884</v>
      </c>
      <c r="E41" s="149"/>
    </row>
    <row r="42" spans="1:5" ht="18" customHeight="1" hidden="1">
      <c r="A42" s="226"/>
      <c r="B42" s="234" t="s">
        <v>101</v>
      </c>
      <c r="C42" s="218"/>
      <c r="D42" s="219">
        <v>0</v>
      </c>
      <c r="E42" s="149"/>
    </row>
    <row r="43" spans="1:5" ht="18" customHeight="1">
      <c r="A43" s="226"/>
      <c r="B43" s="234" t="s">
        <v>66</v>
      </c>
      <c r="C43" s="218"/>
      <c r="D43" s="219">
        <v>1</v>
      </c>
      <c r="E43" s="149"/>
    </row>
    <row r="44" spans="1:5" ht="18" customHeight="1">
      <c r="A44" s="226"/>
      <c r="B44" s="234" t="s">
        <v>65</v>
      </c>
      <c r="C44" s="218"/>
      <c r="D44" s="219">
        <v>80</v>
      </c>
      <c r="E44" s="149"/>
    </row>
    <row r="45" spans="1:5" ht="18" customHeight="1">
      <c r="A45" s="228">
        <v>4</v>
      </c>
      <c r="B45" s="237" t="s">
        <v>109</v>
      </c>
      <c r="C45" s="229"/>
      <c r="D45" s="230">
        <f>D46</f>
        <v>1</v>
      </c>
      <c r="E45" s="231"/>
    </row>
    <row r="46" spans="1:5" ht="18" customHeight="1">
      <c r="A46" s="155"/>
      <c r="B46" s="236" t="s">
        <v>138</v>
      </c>
      <c r="C46" s="227"/>
      <c r="D46" s="227">
        <f>Önkormányzat!D46</f>
        <v>1</v>
      </c>
      <c r="E46" s="152"/>
    </row>
    <row r="47" spans="1:5" ht="18" customHeight="1">
      <c r="A47" s="228">
        <v>5</v>
      </c>
      <c r="B47" s="237" t="s">
        <v>173</v>
      </c>
      <c r="C47" s="230"/>
      <c r="D47" s="146">
        <f>D48</f>
        <v>3580</v>
      </c>
      <c r="E47" s="240"/>
    </row>
    <row r="48" spans="1:5" ht="18" customHeight="1">
      <c r="A48" s="155"/>
      <c r="B48" s="236" t="s">
        <v>174</v>
      </c>
      <c r="C48" s="227"/>
      <c r="D48" s="223">
        <f>Önkormányzat!D48</f>
        <v>3580</v>
      </c>
      <c r="E48" s="152"/>
    </row>
    <row r="49" spans="1:5" ht="18" customHeight="1">
      <c r="A49" s="156"/>
      <c r="B49" s="157" t="s">
        <v>1</v>
      </c>
      <c r="C49" s="158"/>
      <c r="D49" s="159">
        <f>D26+D21+D10+D45+D47</f>
        <v>69626</v>
      </c>
      <c r="E49" s="160"/>
    </row>
    <row r="50" spans="1:5" ht="18.75">
      <c r="A50" s="120"/>
      <c r="B50" s="161"/>
      <c r="C50" s="161"/>
      <c r="D50" s="161"/>
      <c r="E50" s="161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12" customWidth="1"/>
    <col min="2" max="2" width="37.25390625" style="72" customWidth="1"/>
    <col min="3" max="3" width="22.625" style="72" customWidth="1"/>
    <col min="4" max="16384" width="9.125" style="72" customWidth="1"/>
  </cols>
  <sheetData>
    <row r="1" spans="2:5" ht="18" customHeight="1">
      <c r="B1" s="340" t="s">
        <v>198</v>
      </c>
      <c r="C1" s="340"/>
      <c r="D1" s="340"/>
      <c r="E1" s="340"/>
    </row>
    <row r="2" spans="3:5" ht="18" customHeight="1">
      <c r="C2" s="88"/>
      <c r="D2" s="88"/>
      <c r="E2" s="88"/>
    </row>
    <row r="3" ht="18" customHeight="1"/>
    <row r="4" ht="18" customHeight="1"/>
    <row r="5" spans="1:5" ht="18" customHeight="1">
      <c r="A5" s="352" t="s">
        <v>119</v>
      </c>
      <c r="B5" s="352"/>
      <c r="C5" s="352"/>
      <c r="D5" s="352"/>
      <c r="E5" s="352"/>
    </row>
    <row r="6" spans="1:5" ht="18" customHeight="1">
      <c r="A6" s="352" t="s">
        <v>164</v>
      </c>
      <c r="B6" s="352"/>
      <c r="C6" s="352"/>
      <c r="D6" s="352"/>
      <c r="E6" s="352"/>
    </row>
    <row r="7" spans="1:5" ht="18" customHeight="1">
      <c r="A7" s="352" t="s">
        <v>18</v>
      </c>
      <c r="B7" s="352"/>
      <c r="C7" s="352"/>
      <c r="D7" s="352"/>
      <c r="E7" s="352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164"/>
      <c r="B11" s="162" t="s">
        <v>0</v>
      </c>
      <c r="C11" s="343" t="s">
        <v>165</v>
      </c>
      <c r="D11" s="344"/>
      <c r="E11" s="345"/>
    </row>
    <row r="12" spans="1:9" ht="18" customHeight="1">
      <c r="A12" s="205">
        <v>1</v>
      </c>
      <c r="B12" s="202" t="s">
        <v>62</v>
      </c>
      <c r="C12" s="206">
        <v>92965</v>
      </c>
      <c r="D12" s="207"/>
      <c r="E12" s="89"/>
      <c r="G12" s="204"/>
      <c r="H12" s="75"/>
      <c r="I12" s="75"/>
    </row>
    <row r="13" spans="1:9" ht="18" customHeight="1">
      <c r="A13" s="205">
        <v>2</v>
      </c>
      <c r="B13" s="202" t="s">
        <v>19</v>
      </c>
      <c r="C13" s="203">
        <v>50</v>
      </c>
      <c r="D13" s="204"/>
      <c r="E13" s="76"/>
      <c r="G13" s="204"/>
      <c r="H13" s="75"/>
      <c r="I13" s="75"/>
    </row>
    <row r="14" spans="1:9" ht="18" customHeight="1">
      <c r="A14" s="205">
        <v>3</v>
      </c>
      <c r="B14" s="202" t="s">
        <v>20</v>
      </c>
      <c r="C14" s="203">
        <v>20</v>
      </c>
      <c r="D14" s="204"/>
      <c r="E14" s="76"/>
      <c r="G14" s="204"/>
      <c r="H14" s="75"/>
      <c r="I14" s="75"/>
    </row>
    <row r="15" spans="1:9" ht="18" customHeight="1">
      <c r="A15" s="205">
        <v>4</v>
      </c>
      <c r="B15" s="202" t="s">
        <v>21</v>
      </c>
      <c r="C15" s="203">
        <v>10</v>
      </c>
      <c r="D15" s="204"/>
      <c r="E15" s="76"/>
      <c r="G15" s="204"/>
      <c r="H15" s="75"/>
      <c r="I15" s="75"/>
    </row>
    <row r="16" spans="1:9" ht="18" customHeight="1">
      <c r="A16" s="205">
        <v>5</v>
      </c>
      <c r="B16" s="202" t="s">
        <v>22</v>
      </c>
      <c r="C16" s="203">
        <v>8</v>
      </c>
      <c r="D16" s="204"/>
      <c r="E16" s="76"/>
      <c r="G16" s="204"/>
      <c r="H16" s="75"/>
      <c r="I16" s="75"/>
    </row>
    <row r="17" spans="1:9" ht="18" customHeight="1">
      <c r="A17" s="205">
        <v>6</v>
      </c>
      <c r="B17" s="202" t="s">
        <v>14</v>
      </c>
      <c r="C17" s="239">
        <v>964</v>
      </c>
      <c r="D17" s="204"/>
      <c r="E17" s="76"/>
      <c r="G17" s="204"/>
      <c r="H17" s="75"/>
      <c r="I17" s="75"/>
    </row>
    <row r="18" spans="1:9" ht="18" customHeight="1">
      <c r="A18" s="205">
        <v>7</v>
      </c>
      <c r="B18" s="202" t="s">
        <v>16</v>
      </c>
      <c r="C18" s="203">
        <v>75</v>
      </c>
      <c r="D18" s="204"/>
      <c r="E18" s="76"/>
      <c r="G18" s="204"/>
      <c r="H18" s="75"/>
      <c r="I18" s="75"/>
    </row>
    <row r="19" spans="1:9" ht="18" customHeight="1">
      <c r="A19" s="205">
        <v>8</v>
      </c>
      <c r="B19" s="202" t="s">
        <v>102</v>
      </c>
      <c r="C19" s="239">
        <v>1642</v>
      </c>
      <c r="D19" s="208"/>
      <c r="E19" s="87"/>
      <c r="G19" s="204"/>
      <c r="H19" s="75"/>
      <c r="I19" s="75"/>
    </row>
    <row r="20" spans="1:9" ht="18" customHeight="1">
      <c r="A20" s="205">
        <v>9</v>
      </c>
      <c r="B20" s="202" t="s">
        <v>103</v>
      </c>
      <c r="C20" s="203">
        <v>50</v>
      </c>
      <c r="D20" s="204"/>
      <c r="E20" s="76"/>
      <c r="G20" s="204"/>
      <c r="H20" s="75"/>
      <c r="I20" s="75"/>
    </row>
    <row r="21" spans="1:9" ht="18" customHeight="1">
      <c r="A21" s="205">
        <v>10</v>
      </c>
      <c r="B21" s="202" t="s">
        <v>146</v>
      </c>
      <c r="C21" s="203">
        <v>60</v>
      </c>
      <c r="D21" s="204"/>
      <c r="E21" s="76"/>
      <c r="G21" s="204"/>
      <c r="H21" s="75"/>
      <c r="I21" s="75"/>
    </row>
    <row r="22" spans="1:9" ht="18" customHeight="1">
      <c r="A22" s="205">
        <v>11</v>
      </c>
      <c r="B22" s="202" t="s">
        <v>104</v>
      </c>
      <c r="C22" s="203">
        <v>20</v>
      </c>
      <c r="D22" s="204"/>
      <c r="E22" s="76"/>
      <c r="G22" s="204"/>
      <c r="H22" s="75"/>
      <c r="I22" s="75"/>
    </row>
    <row r="23" spans="1:9" ht="18" customHeight="1">
      <c r="A23" s="205">
        <v>12</v>
      </c>
      <c r="B23" s="202" t="s">
        <v>176</v>
      </c>
      <c r="C23" s="203">
        <v>105</v>
      </c>
      <c r="D23" s="204"/>
      <c r="E23" s="76"/>
      <c r="G23" s="204"/>
      <c r="H23" s="75"/>
      <c r="I23" s="75"/>
    </row>
    <row r="24" spans="1:9" ht="18" customHeight="1">
      <c r="A24" s="205">
        <v>13</v>
      </c>
      <c r="B24" s="202" t="s">
        <v>177</v>
      </c>
      <c r="C24" s="209">
        <v>22</v>
      </c>
      <c r="D24" s="204"/>
      <c r="E24" s="76"/>
      <c r="G24" s="204"/>
      <c r="H24" s="75"/>
      <c r="I24" s="75"/>
    </row>
    <row r="25" spans="1:9" ht="16.5">
      <c r="A25" s="115"/>
      <c r="B25" s="177" t="s">
        <v>57</v>
      </c>
      <c r="C25" s="166">
        <f>SUM(C12:C24)</f>
        <v>95991</v>
      </c>
      <c r="D25" s="167"/>
      <c r="E25" s="83"/>
      <c r="G25" s="204"/>
      <c r="H25" s="75"/>
      <c r="I25" s="75"/>
    </row>
    <row r="26" spans="1:9" ht="15.75">
      <c r="A26" s="116"/>
      <c r="B26" s="75"/>
      <c r="C26" s="75"/>
      <c r="D26" s="75"/>
      <c r="E26" s="75"/>
      <c r="G26" s="204"/>
      <c r="H26" s="75"/>
      <c r="I26" s="75"/>
    </row>
    <row r="27" spans="1:9" ht="15.75">
      <c r="A27" s="116"/>
      <c r="B27" s="75"/>
      <c r="C27" s="75"/>
      <c r="D27" s="75"/>
      <c r="E27" s="75"/>
      <c r="G27" s="75"/>
      <c r="H27" s="75"/>
      <c r="I27" s="75"/>
    </row>
    <row r="28" spans="1:9" ht="15.75">
      <c r="A28" s="116"/>
      <c r="B28" s="75"/>
      <c r="C28" s="75"/>
      <c r="D28" s="75"/>
      <c r="E28" s="75"/>
      <c r="G28" s="75"/>
      <c r="H28" s="75"/>
      <c r="I28" s="75"/>
    </row>
    <row r="43" spans="2:5" ht="15.75">
      <c r="B43" s="114"/>
      <c r="C43" s="114"/>
      <c r="D43" s="114"/>
      <c r="E43" s="114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18" customWidth="1"/>
    <col min="2" max="2" width="44.625" style="90" customWidth="1"/>
    <col min="3" max="3" width="22.625" style="90" customWidth="1"/>
    <col min="4" max="4" width="9.125" style="90" customWidth="1"/>
    <col min="5" max="5" width="8.125" style="90" customWidth="1"/>
    <col min="6" max="16384" width="9.125" style="90" customWidth="1"/>
  </cols>
  <sheetData>
    <row r="1" spans="1:5" ht="18" customHeight="1">
      <c r="A1" s="11"/>
      <c r="B1" s="340" t="s">
        <v>199</v>
      </c>
      <c r="C1" s="340"/>
      <c r="D1" s="340"/>
      <c r="E1" s="340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354" t="s">
        <v>119</v>
      </c>
      <c r="B5" s="354"/>
      <c r="C5" s="354"/>
      <c r="D5" s="354"/>
      <c r="E5" s="354"/>
    </row>
    <row r="6" spans="1:5" ht="18" customHeight="1">
      <c r="A6" s="354" t="s">
        <v>164</v>
      </c>
      <c r="B6" s="354"/>
      <c r="C6" s="354"/>
      <c r="D6" s="354"/>
      <c r="E6" s="354"/>
    </row>
    <row r="7" spans="1:5" ht="18" customHeight="1">
      <c r="A7" s="354" t="s">
        <v>2</v>
      </c>
      <c r="B7" s="354"/>
      <c r="C7" s="354"/>
      <c r="D7" s="354"/>
      <c r="E7" s="354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33"/>
      <c r="B11" s="163" t="s">
        <v>0</v>
      </c>
      <c r="C11" s="353" t="s">
        <v>165</v>
      </c>
      <c r="D11" s="353"/>
      <c r="E11" s="339"/>
    </row>
    <row r="12" spans="1:5" ht="18" customHeight="1">
      <c r="A12" s="198"/>
      <c r="B12" s="201" t="s">
        <v>167</v>
      </c>
      <c r="C12" s="210">
        <v>2000</v>
      </c>
      <c r="D12" s="193"/>
      <c r="E12" s="180"/>
    </row>
    <row r="13" spans="1:5" ht="18" customHeight="1">
      <c r="A13" s="198"/>
      <c r="B13" s="201" t="s">
        <v>168</v>
      </c>
      <c r="C13" s="210">
        <v>1742</v>
      </c>
      <c r="D13" s="193"/>
      <c r="E13" s="180"/>
    </row>
    <row r="14" spans="1:5" ht="18" customHeight="1">
      <c r="A14" s="198"/>
      <c r="B14" s="201" t="s">
        <v>171</v>
      </c>
      <c r="C14" s="210">
        <v>1649</v>
      </c>
      <c r="D14" s="193"/>
      <c r="E14" s="180"/>
    </row>
    <row r="15" spans="1:5" ht="18" customHeight="1">
      <c r="A15" s="198"/>
      <c r="B15" s="201" t="s">
        <v>178</v>
      </c>
      <c r="C15" s="210">
        <v>1647</v>
      </c>
      <c r="D15" s="193"/>
      <c r="E15" s="180"/>
    </row>
    <row r="16" spans="1:5" ht="18" customHeight="1">
      <c r="A16" s="198"/>
      <c r="B16" s="201" t="s">
        <v>179</v>
      </c>
      <c r="C16" s="210">
        <v>686</v>
      </c>
      <c r="D16" s="193"/>
      <c r="E16" s="180"/>
    </row>
    <row r="17" spans="1:5" ht="18" customHeight="1">
      <c r="A17" s="198"/>
      <c r="B17" s="201" t="s">
        <v>180</v>
      </c>
      <c r="C17" s="210">
        <v>924</v>
      </c>
      <c r="D17" s="193"/>
      <c r="E17" s="180"/>
    </row>
    <row r="18" spans="1:5" ht="18" customHeight="1">
      <c r="A18" s="198"/>
      <c r="B18" s="201" t="s">
        <v>181</v>
      </c>
      <c r="C18" s="210">
        <v>122</v>
      </c>
      <c r="D18" s="193"/>
      <c r="E18" s="180"/>
    </row>
    <row r="19" spans="1:5" ht="18" customHeight="1">
      <c r="A19" s="107"/>
      <c r="B19" s="177" t="s">
        <v>13</v>
      </c>
      <c r="C19" s="178">
        <f>SUM(C12:C18)</f>
        <v>8770</v>
      </c>
      <c r="D19" s="179"/>
      <c r="E19" s="92"/>
    </row>
    <row r="20" ht="18" customHeight="1"/>
    <row r="21" ht="18" customHeight="1"/>
    <row r="22" ht="18" customHeight="1"/>
    <row r="24" spans="1:3" ht="15.75">
      <c r="A24" s="117"/>
      <c r="B24" s="13"/>
      <c r="C24" s="28"/>
    </row>
    <row r="25" spans="1:3" ht="15.75">
      <c r="A25" s="117"/>
      <c r="B25" s="13"/>
      <c r="C25" s="28"/>
    </row>
    <row r="42" spans="1:5" ht="15.75">
      <c r="A42" s="11"/>
      <c r="B42" s="18"/>
      <c r="C42" s="18"/>
      <c r="D42" s="18"/>
      <c r="E42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D1">
      <selection activeCell="E1" sqref="E1:K1"/>
    </sheetView>
  </sheetViews>
  <sheetFormatPr defaultColWidth="9.00390625" defaultRowHeight="12.75"/>
  <cols>
    <col min="1" max="1" width="2.875" style="60" customWidth="1"/>
    <col min="2" max="2" width="37.375" style="60" customWidth="1"/>
    <col min="3" max="10" width="11.25390625" style="60" customWidth="1"/>
    <col min="11" max="11" width="10.75390625" style="60" customWidth="1"/>
    <col min="12" max="16384" width="9.125" style="60" customWidth="1"/>
  </cols>
  <sheetData>
    <row r="1" spans="1:11" ht="15.75">
      <c r="A1" s="10"/>
      <c r="B1" s="10"/>
      <c r="C1" s="10"/>
      <c r="D1" s="10"/>
      <c r="E1" s="340" t="s">
        <v>200</v>
      </c>
      <c r="F1" s="340"/>
      <c r="G1" s="340"/>
      <c r="H1" s="340"/>
      <c r="I1" s="340"/>
      <c r="J1" s="340"/>
      <c r="K1" s="340"/>
    </row>
    <row r="2" spans="1:11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5" ht="15.75">
      <c r="A3" s="341" t="s">
        <v>119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61"/>
      <c r="M3" s="61"/>
      <c r="N3" s="61"/>
      <c r="O3" s="61"/>
    </row>
    <row r="4" spans="1:15" ht="15.75">
      <c r="A4" s="341" t="s">
        <v>164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61"/>
      <c r="M4" s="61"/>
      <c r="N4" s="61"/>
      <c r="O4" s="61"/>
    </row>
    <row r="5" spans="1:15" ht="15.75">
      <c r="A5" s="341" t="s">
        <v>76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61"/>
      <c r="M5" s="61"/>
      <c r="N5" s="61"/>
      <c r="O5" s="61"/>
    </row>
    <row r="6" spans="1:11" ht="15.75">
      <c r="A6" s="10"/>
      <c r="B6" s="10"/>
      <c r="C6" s="10"/>
      <c r="D6" s="10"/>
      <c r="E6" s="10"/>
      <c r="F6" s="10"/>
      <c r="G6" s="10"/>
      <c r="H6" s="10"/>
      <c r="I6" s="359" t="s">
        <v>69</v>
      </c>
      <c r="J6" s="359"/>
      <c r="K6" s="359"/>
    </row>
    <row r="7" spans="1:11" ht="15" customHeight="1">
      <c r="A7" s="62"/>
      <c r="B7" s="361" t="s">
        <v>79</v>
      </c>
      <c r="C7" s="361" t="s">
        <v>70</v>
      </c>
      <c r="D7" s="361" t="s">
        <v>71</v>
      </c>
      <c r="E7" s="357" t="s">
        <v>4</v>
      </c>
      <c r="F7" s="357" t="s">
        <v>150</v>
      </c>
      <c r="G7" s="357" t="s">
        <v>173</v>
      </c>
      <c r="H7" s="363" t="s">
        <v>72</v>
      </c>
      <c r="I7" s="357" t="s">
        <v>18</v>
      </c>
      <c r="J7" s="357" t="s">
        <v>2</v>
      </c>
      <c r="K7" s="355" t="s">
        <v>1</v>
      </c>
    </row>
    <row r="8" spans="1:11" ht="15" customHeight="1">
      <c r="A8" s="63"/>
      <c r="B8" s="362"/>
      <c r="C8" s="362"/>
      <c r="D8" s="362"/>
      <c r="E8" s="358"/>
      <c r="F8" s="358"/>
      <c r="G8" s="358"/>
      <c r="H8" s="364"/>
      <c r="I8" s="358"/>
      <c r="J8" s="358"/>
      <c r="K8" s="356"/>
    </row>
    <row r="9" spans="1:11" ht="15" customHeight="1">
      <c r="A9" s="360"/>
      <c r="B9" s="64" t="s">
        <v>67</v>
      </c>
      <c r="C9" s="65">
        <v>7220</v>
      </c>
      <c r="D9" s="31">
        <v>1402</v>
      </c>
      <c r="E9" s="31">
        <v>29255</v>
      </c>
      <c r="F9" s="31">
        <v>1</v>
      </c>
      <c r="G9" s="31">
        <v>3580</v>
      </c>
      <c r="H9" s="31">
        <v>5438</v>
      </c>
      <c r="I9" s="31">
        <v>3026</v>
      </c>
      <c r="J9" s="31">
        <v>8770</v>
      </c>
      <c r="K9" s="31">
        <f aca="true" t="shared" si="0" ref="K9:K19">SUM(C9:J9)</f>
        <v>58692</v>
      </c>
    </row>
    <row r="10" spans="1:11" ht="15" customHeight="1">
      <c r="A10" s="360"/>
      <c r="B10" s="64" t="s">
        <v>3</v>
      </c>
      <c r="C10" s="31">
        <v>2683</v>
      </c>
      <c r="D10" s="31">
        <v>527</v>
      </c>
      <c r="E10" s="31">
        <v>2490</v>
      </c>
      <c r="F10" s="31"/>
      <c r="G10" s="31"/>
      <c r="H10" s="31">
        <v>0</v>
      </c>
      <c r="I10" s="31">
        <v>0</v>
      </c>
      <c r="J10" s="31">
        <v>0</v>
      </c>
      <c r="K10" s="31">
        <f t="shared" si="0"/>
        <v>5700</v>
      </c>
    </row>
    <row r="11" spans="1:11" ht="15" customHeight="1">
      <c r="A11" s="360"/>
      <c r="B11" s="64" t="s">
        <v>78</v>
      </c>
      <c r="C11" s="31">
        <v>2400</v>
      </c>
      <c r="D11" s="31">
        <v>477</v>
      </c>
      <c r="E11" s="31">
        <v>529</v>
      </c>
      <c r="F11" s="31"/>
      <c r="G11" s="31"/>
      <c r="H11" s="31">
        <v>0</v>
      </c>
      <c r="I11" s="31">
        <v>0</v>
      </c>
      <c r="J11" s="31">
        <v>0</v>
      </c>
      <c r="K11" s="31">
        <f t="shared" si="0"/>
        <v>3406</v>
      </c>
    </row>
    <row r="12" spans="1:11" ht="15" customHeight="1">
      <c r="A12" s="360"/>
      <c r="B12" s="64" t="s">
        <v>80</v>
      </c>
      <c r="C12" s="31">
        <v>0</v>
      </c>
      <c r="D12" s="31">
        <v>0</v>
      </c>
      <c r="E12" s="31">
        <v>1486</v>
      </c>
      <c r="F12" s="31"/>
      <c r="G12" s="31"/>
      <c r="H12" s="31">
        <v>0</v>
      </c>
      <c r="I12" s="31">
        <v>0</v>
      </c>
      <c r="J12" s="31">
        <v>0</v>
      </c>
      <c r="K12" s="31">
        <f t="shared" si="0"/>
        <v>1486</v>
      </c>
    </row>
    <row r="13" spans="1:11" ht="15" customHeight="1">
      <c r="A13" s="360"/>
      <c r="B13" s="64" t="s">
        <v>73</v>
      </c>
      <c r="C13" s="31">
        <v>0</v>
      </c>
      <c r="D13" s="31">
        <v>0</v>
      </c>
      <c r="E13" s="31">
        <v>4928</v>
      </c>
      <c r="F13" s="31"/>
      <c r="G13" s="31"/>
      <c r="H13" s="31">
        <v>0</v>
      </c>
      <c r="I13" s="31">
        <v>0</v>
      </c>
      <c r="J13" s="31">
        <v>0</v>
      </c>
      <c r="K13" s="31">
        <f t="shared" si="0"/>
        <v>4928</v>
      </c>
    </row>
    <row r="14" spans="1:11" ht="15" customHeight="1">
      <c r="A14" s="360"/>
      <c r="B14" s="64" t="s">
        <v>75</v>
      </c>
      <c r="C14" s="31">
        <v>0</v>
      </c>
      <c r="D14" s="31">
        <v>0</v>
      </c>
      <c r="E14" s="31">
        <v>600</v>
      </c>
      <c r="F14" s="31"/>
      <c r="G14" s="31"/>
      <c r="H14" s="31">
        <v>0</v>
      </c>
      <c r="I14" s="31">
        <v>0</v>
      </c>
      <c r="J14" s="31">
        <v>0</v>
      </c>
      <c r="K14" s="31">
        <f t="shared" si="0"/>
        <v>600</v>
      </c>
    </row>
    <row r="15" spans="1:11" ht="15" customHeight="1">
      <c r="A15" s="360"/>
      <c r="B15" s="64" t="s">
        <v>162</v>
      </c>
      <c r="C15" s="31">
        <v>5066</v>
      </c>
      <c r="D15" s="31">
        <v>994</v>
      </c>
      <c r="E15" s="31">
        <v>0</v>
      </c>
      <c r="F15" s="31"/>
      <c r="G15" s="31"/>
      <c r="H15" s="31">
        <v>0</v>
      </c>
      <c r="I15" s="31">
        <v>0</v>
      </c>
      <c r="J15" s="31">
        <v>0</v>
      </c>
      <c r="K15" s="31">
        <f t="shared" si="0"/>
        <v>6060</v>
      </c>
    </row>
    <row r="16" spans="1:11" ht="15" customHeight="1">
      <c r="A16" s="360"/>
      <c r="B16" s="64" t="s">
        <v>81</v>
      </c>
      <c r="C16" s="31">
        <v>5000</v>
      </c>
      <c r="D16" s="31">
        <v>543</v>
      </c>
      <c r="E16" s="31">
        <v>445</v>
      </c>
      <c r="F16" s="31"/>
      <c r="G16" s="31"/>
      <c r="H16" s="31">
        <v>0</v>
      </c>
      <c r="I16" s="31">
        <v>0</v>
      </c>
      <c r="J16" s="31">
        <v>0</v>
      </c>
      <c r="K16" s="31">
        <f t="shared" si="0"/>
        <v>5988</v>
      </c>
    </row>
    <row r="17" spans="1:11" ht="15" customHeight="1">
      <c r="A17" s="67"/>
      <c r="B17" s="64" t="s">
        <v>175</v>
      </c>
      <c r="C17" s="31">
        <v>45043</v>
      </c>
      <c r="D17" s="31">
        <v>9230</v>
      </c>
      <c r="E17" s="31">
        <v>2740</v>
      </c>
      <c r="F17" s="31"/>
      <c r="G17" s="31"/>
      <c r="H17" s="31">
        <v>0</v>
      </c>
      <c r="I17" s="31">
        <v>0</v>
      </c>
      <c r="J17" s="31">
        <v>0</v>
      </c>
      <c r="K17" s="31">
        <f t="shared" si="0"/>
        <v>57013</v>
      </c>
    </row>
    <row r="18" spans="1:11" ht="15" customHeight="1">
      <c r="A18" s="67"/>
      <c r="B18" s="64" t="s">
        <v>74</v>
      </c>
      <c r="C18" s="65">
        <v>24497</v>
      </c>
      <c r="D18" s="31">
        <v>4718</v>
      </c>
      <c r="E18" s="31">
        <v>8687</v>
      </c>
      <c r="F18" s="31"/>
      <c r="G18" s="31"/>
      <c r="H18" s="31">
        <v>0</v>
      </c>
      <c r="I18" s="31">
        <v>0</v>
      </c>
      <c r="J18" s="31">
        <v>0</v>
      </c>
      <c r="K18" s="31">
        <f t="shared" si="0"/>
        <v>37902</v>
      </c>
    </row>
    <row r="19" spans="1:12" ht="15" customHeight="1">
      <c r="A19" s="64"/>
      <c r="B19" s="64" t="s">
        <v>1</v>
      </c>
      <c r="C19" s="31">
        <f aca="true" t="shared" si="1" ref="C19:J19">SUM(C9:C18)</f>
        <v>91909</v>
      </c>
      <c r="D19" s="31">
        <f t="shared" si="1"/>
        <v>17891</v>
      </c>
      <c r="E19" s="31">
        <f t="shared" si="1"/>
        <v>51160</v>
      </c>
      <c r="F19" s="31">
        <f t="shared" si="1"/>
        <v>1</v>
      </c>
      <c r="G19" s="31">
        <f t="shared" si="1"/>
        <v>3580</v>
      </c>
      <c r="H19" s="31">
        <f t="shared" si="1"/>
        <v>5438</v>
      </c>
      <c r="I19" s="31">
        <f t="shared" si="1"/>
        <v>3026</v>
      </c>
      <c r="J19" s="31">
        <f t="shared" si="1"/>
        <v>8770</v>
      </c>
      <c r="K19" s="31">
        <f t="shared" si="0"/>
        <v>181775</v>
      </c>
      <c r="L19" s="238"/>
    </row>
    <row r="20" spans="1:11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44"/>
    </row>
    <row r="21" spans="1:11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</row>
  </sheetData>
  <sheetProtection/>
  <mergeCells count="16">
    <mergeCell ref="A9:A16"/>
    <mergeCell ref="E1:K1"/>
    <mergeCell ref="B7:B8"/>
    <mergeCell ref="C7:C8"/>
    <mergeCell ref="D7:D8"/>
    <mergeCell ref="E7:E8"/>
    <mergeCell ref="G7:G8"/>
    <mergeCell ref="H7:H8"/>
    <mergeCell ref="I7:I8"/>
    <mergeCell ref="J7:J8"/>
    <mergeCell ref="K7:K8"/>
    <mergeCell ref="F7:F8"/>
    <mergeCell ref="A3:K3"/>
    <mergeCell ref="A4:K4"/>
    <mergeCell ref="A5:K5"/>
    <mergeCell ref="I6:K6"/>
  </mergeCells>
  <printOptions horizontalCentered="1"/>
  <pageMargins left="0.35433070866141736" right="0.4724409448818898" top="0.984251968503937" bottom="0.984251968503937" header="0.5118110236220472" footer="0.5118110236220472"/>
  <pageSetup horizontalDpi="120" verticalDpi="12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33.75390625" style="90" customWidth="1"/>
    <col min="2" max="2" width="23.25390625" style="90" customWidth="1"/>
    <col min="3" max="3" width="8.25390625" style="90" customWidth="1"/>
    <col min="4" max="4" width="33.75390625" style="90" customWidth="1"/>
    <col min="5" max="5" width="23.25390625" style="90" customWidth="1"/>
    <col min="6" max="6" width="8.25390625" style="90" customWidth="1"/>
    <col min="7" max="16384" width="9.125" style="90" customWidth="1"/>
  </cols>
  <sheetData>
    <row r="1" spans="1:7" ht="18" customHeight="1">
      <c r="A1" s="10"/>
      <c r="B1" s="10"/>
      <c r="D1" s="340" t="s">
        <v>201</v>
      </c>
      <c r="E1" s="340"/>
      <c r="F1" s="340"/>
      <c r="G1" s="66"/>
    </row>
    <row r="2" spans="1:6" ht="18" customHeight="1">
      <c r="A2" s="10"/>
      <c r="B2" s="10"/>
      <c r="C2" s="10"/>
      <c r="D2" s="10"/>
      <c r="E2" s="10"/>
      <c r="F2" s="10"/>
    </row>
    <row r="3" spans="1:6" ht="18" customHeight="1">
      <c r="A3" s="10"/>
      <c r="B3" s="10"/>
      <c r="C3" s="10"/>
      <c r="D3" s="10"/>
      <c r="E3" s="10"/>
      <c r="F3" s="10"/>
    </row>
    <row r="4" spans="1:6" ht="18" customHeight="1">
      <c r="A4" s="354" t="s">
        <v>119</v>
      </c>
      <c r="B4" s="354"/>
      <c r="C4" s="354"/>
      <c r="D4" s="354"/>
      <c r="E4" s="354"/>
      <c r="F4" s="354"/>
    </row>
    <row r="5" spans="1:6" ht="18" customHeight="1">
      <c r="A5" s="354" t="s">
        <v>164</v>
      </c>
      <c r="B5" s="354"/>
      <c r="C5" s="354"/>
      <c r="D5" s="354"/>
      <c r="E5" s="354"/>
      <c r="F5" s="354"/>
    </row>
    <row r="6" spans="1:6" ht="18" customHeight="1">
      <c r="A6" s="354" t="s">
        <v>54</v>
      </c>
      <c r="B6" s="354"/>
      <c r="C6" s="354"/>
      <c r="D6" s="354"/>
      <c r="E6" s="354"/>
      <c r="F6" s="354"/>
    </row>
    <row r="7" spans="1:6" ht="18" customHeight="1">
      <c r="A7" s="10"/>
      <c r="B7" s="10"/>
      <c r="C7" s="10"/>
      <c r="D7" s="10"/>
      <c r="E7" s="10"/>
      <c r="F7" s="18"/>
    </row>
    <row r="8" spans="1:6" ht="18" customHeight="1">
      <c r="A8" s="13"/>
      <c r="B8" s="13"/>
      <c r="C8" s="13"/>
      <c r="D8" s="13"/>
      <c r="E8" s="13"/>
      <c r="F8" s="27"/>
    </row>
    <row r="9" spans="1:6" ht="18" customHeight="1">
      <c r="A9" s="86" t="s">
        <v>5</v>
      </c>
      <c r="B9" s="338" t="s">
        <v>165</v>
      </c>
      <c r="C9" s="339"/>
      <c r="D9" s="91" t="s">
        <v>10</v>
      </c>
      <c r="E9" s="338" t="s">
        <v>165</v>
      </c>
      <c r="F9" s="339"/>
    </row>
    <row r="10" spans="1:6" ht="18" customHeight="1">
      <c r="A10" s="186" t="s">
        <v>112</v>
      </c>
      <c r="B10" s="187">
        <f>Bevételek!C10</f>
        <v>106219</v>
      </c>
      <c r="C10" s="188"/>
      <c r="D10" s="189" t="s">
        <v>38</v>
      </c>
      <c r="E10" s="190">
        <f>Működési!D10</f>
        <v>22369</v>
      </c>
      <c r="F10" s="188"/>
    </row>
    <row r="11" spans="1:6" ht="18" customHeight="1">
      <c r="A11" s="186" t="s">
        <v>182</v>
      </c>
      <c r="B11" s="191">
        <f>Bevételek!C16</f>
        <v>9718</v>
      </c>
      <c r="C11" s="192"/>
      <c r="D11" s="193" t="s">
        <v>111</v>
      </c>
      <c r="E11" s="191">
        <f>Működési!D21</f>
        <v>3943</v>
      </c>
      <c r="F11" s="192"/>
    </row>
    <row r="12" spans="1:6" ht="18" customHeight="1">
      <c r="A12" s="186" t="s">
        <v>110</v>
      </c>
      <c r="B12" s="191">
        <f>Bevételek!C19-'Felhalmozási mérleg'!B11</f>
        <v>54641</v>
      </c>
      <c r="C12" s="192"/>
      <c r="D12" s="193" t="s">
        <v>4</v>
      </c>
      <c r="E12" s="191">
        <f>Működési!D26</f>
        <v>39733</v>
      </c>
      <c r="F12" s="192"/>
    </row>
    <row r="13" spans="1:6" ht="18" customHeight="1">
      <c r="A13" s="186" t="s">
        <v>90</v>
      </c>
      <c r="B13" s="191">
        <f>Bevételek!C28</f>
        <v>1844</v>
      </c>
      <c r="C13" s="192"/>
      <c r="D13" s="193" t="s">
        <v>109</v>
      </c>
      <c r="E13" s="191">
        <f>Működési!D45</f>
        <v>1</v>
      </c>
      <c r="F13" s="192"/>
    </row>
    <row r="14" spans="1:6" ht="18" customHeight="1">
      <c r="A14" s="186" t="s">
        <v>94</v>
      </c>
      <c r="B14" s="191">
        <f>Bevételek!C35-'Felhalmozási mérleg'!B10</f>
        <v>0</v>
      </c>
      <c r="C14" s="192"/>
      <c r="D14" s="193" t="s">
        <v>173</v>
      </c>
      <c r="E14" s="191">
        <f>Működési!D47</f>
        <v>3580</v>
      </c>
      <c r="F14" s="192"/>
    </row>
    <row r="15" spans="1:6" ht="18" customHeight="1">
      <c r="A15" s="186"/>
      <c r="B15" s="191"/>
      <c r="C15" s="192"/>
      <c r="D15" s="193" t="s">
        <v>53</v>
      </c>
      <c r="E15" s="191">
        <v>5438</v>
      </c>
      <c r="F15" s="192"/>
    </row>
    <row r="16" spans="1:6" ht="18" customHeight="1">
      <c r="A16" s="186"/>
      <c r="B16" s="191"/>
      <c r="C16" s="192"/>
      <c r="D16" s="193" t="s">
        <v>18</v>
      </c>
      <c r="E16" s="191">
        <f>'Átadott pénzeszközök'!C25</f>
        <v>95991</v>
      </c>
      <c r="F16" s="192"/>
    </row>
    <row r="17" spans="1:6" ht="18" customHeight="1">
      <c r="A17" s="186"/>
      <c r="B17" s="191"/>
      <c r="C17" s="192"/>
      <c r="D17" s="193" t="s">
        <v>59</v>
      </c>
      <c r="E17" s="191">
        <f>Mérleg!E14</f>
        <v>1367</v>
      </c>
      <c r="F17" s="192"/>
    </row>
    <row r="18" spans="1:7" ht="18" customHeight="1">
      <c r="A18" s="182" t="s">
        <v>55</v>
      </c>
      <c r="B18" s="183">
        <f>SUM(B10:B17)</f>
        <v>172422</v>
      </c>
      <c r="C18" s="184"/>
      <c r="D18" s="185" t="s">
        <v>56</v>
      </c>
      <c r="E18" s="183">
        <f>SUM(E10:E17)</f>
        <v>172422</v>
      </c>
      <c r="F18" s="184"/>
      <c r="G18" s="94"/>
    </row>
    <row r="19" spans="1:7" ht="18" customHeight="1">
      <c r="A19" s="13"/>
      <c r="B19" s="13"/>
      <c r="C19" s="13"/>
      <c r="D19" s="13"/>
      <c r="E19" s="13"/>
      <c r="F19" s="13"/>
      <c r="G19" s="94"/>
    </row>
    <row r="20" spans="1:7" ht="15.75">
      <c r="A20" s="13"/>
      <c r="B20" s="13"/>
      <c r="C20" s="13"/>
      <c r="D20" s="13"/>
      <c r="E20" s="13"/>
      <c r="F20" s="13"/>
      <c r="G20" s="94"/>
    </row>
    <row r="21" spans="1:7" ht="15.75">
      <c r="A21" s="13"/>
      <c r="B21" s="13"/>
      <c r="C21" s="13"/>
      <c r="D21" s="13"/>
      <c r="E21" s="13"/>
      <c r="F21" s="13"/>
      <c r="G21" s="94"/>
    </row>
    <row r="22" spans="1:7" ht="15.75">
      <c r="A22" s="13"/>
      <c r="B22" s="13"/>
      <c r="C22" s="13"/>
      <c r="D22" s="13"/>
      <c r="E22" s="13"/>
      <c r="F22" s="13"/>
      <c r="G22" s="94"/>
    </row>
    <row r="23" spans="1:7" ht="15.75">
      <c r="A23" s="13"/>
      <c r="B23" s="13"/>
      <c r="C23" s="47"/>
      <c r="D23" s="13"/>
      <c r="E23" s="13"/>
      <c r="F23" s="13"/>
      <c r="G23" s="94"/>
    </row>
    <row r="24" spans="1:7" ht="15.75">
      <c r="A24" s="27"/>
      <c r="B24" s="27"/>
      <c r="C24" s="27"/>
      <c r="D24" s="27"/>
      <c r="E24" s="27"/>
      <c r="F24" s="27"/>
      <c r="G24" s="94"/>
    </row>
    <row r="25" spans="1:7" ht="15.75">
      <c r="A25" s="95"/>
      <c r="B25" s="95"/>
      <c r="C25" s="95"/>
      <c r="D25" s="95"/>
      <c r="E25" s="95"/>
      <c r="F25" s="95"/>
      <c r="G25" s="94"/>
    </row>
    <row r="26" spans="1:7" ht="15.75">
      <c r="A26" s="13"/>
      <c r="B26" s="13"/>
      <c r="C26" s="13"/>
      <c r="D26" s="13"/>
      <c r="E26" s="13"/>
      <c r="F26" s="13"/>
      <c r="G26" s="94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33.75390625" style="90" customWidth="1"/>
    <col min="2" max="2" width="23.25390625" style="90" customWidth="1"/>
    <col min="3" max="3" width="8.25390625" style="90" customWidth="1"/>
    <col min="4" max="4" width="33.75390625" style="90" customWidth="1"/>
    <col min="5" max="5" width="23.25390625" style="90" customWidth="1"/>
    <col min="6" max="6" width="8.25390625" style="90" customWidth="1"/>
    <col min="7" max="16384" width="9.125" style="90" customWidth="1"/>
  </cols>
  <sheetData>
    <row r="1" spans="1:7" ht="15.75">
      <c r="A1" s="10"/>
      <c r="B1" s="10"/>
      <c r="D1" s="340" t="s">
        <v>202</v>
      </c>
      <c r="E1" s="340"/>
      <c r="F1" s="340"/>
      <c r="G1" s="11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6.5">
      <c r="A4" s="354" t="s">
        <v>119</v>
      </c>
      <c r="B4" s="354"/>
      <c r="C4" s="354"/>
      <c r="D4" s="354"/>
      <c r="E4" s="354"/>
      <c r="F4" s="354"/>
    </row>
    <row r="5" spans="1:6" ht="16.5">
      <c r="A5" s="354" t="s">
        <v>164</v>
      </c>
      <c r="B5" s="354"/>
      <c r="C5" s="354"/>
      <c r="D5" s="354"/>
      <c r="E5" s="354"/>
      <c r="F5" s="354"/>
    </row>
    <row r="6" spans="1:6" ht="16.5">
      <c r="A6" s="354" t="s">
        <v>52</v>
      </c>
      <c r="B6" s="354"/>
      <c r="C6" s="354"/>
      <c r="D6" s="354"/>
      <c r="E6" s="354"/>
      <c r="F6" s="354"/>
    </row>
    <row r="7" spans="1:6" ht="15.75">
      <c r="A7" s="93"/>
      <c r="B7" s="93"/>
      <c r="C7" s="93"/>
      <c r="D7" s="93"/>
      <c r="E7" s="93"/>
      <c r="F7" s="93"/>
    </row>
    <row r="8" spans="1:6" ht="15.75">
      <c r="A8" s="13"/>
      <c r="B8" s="13"/>
      <c r="C8" s="13"/>
      <c r="D8" s="13"/>
      <c r="E8" s="13"/>
      <c r="F8" s="27"/>
    </row>
    <row r="9" spans="1:6" ht="16.5">
      <c r="A9" s="171" t="s">
        <v>5</v>
      </c>
      <c r="B9" s="365" t="s">
        <v>165</v>
      </c>
      <c r="C9" s="366"/>
      <c r="D9" s="172" t="s">
        <v>10</v>
      </c>
      <c r="E9" s="365" t="s">
        <v>165</v>
      </c>
      <c r="F9" s="366"/>
    </row>
    <row r="10" spans="1:6" ht="15.75">
      <c r="A10" s="186" t="s">
        <v>94</v>
      </c>
      <c r="B10" s="215">
        <f>Bevételek!C34</f>
        <v>7934</v>
      </c>
      <c r="C10" s="192"/>
      <c r="D10" s="213" t="s">
        <v>11</v>
      </c>
      <c r="E10" s="214">
        <f>SUM(E11:E13)</f>
        <v>5389</v>
      </c>
      <c r="F10" s="188"/>
    </row>
    <row r="11" spans="1:6" ht="15.75">
      <c r="A11" s="186" t="s">
        <v>183</v>
      </c>
      <c r="B11" s="215">
        <f>E20-B10</f>
        <v>836</v>
      </c>
      <c r="C11" s="192"/>
      <c r="D11" s="201" t="s">
        <v>167</v>
      </c>
      <c r="E11" s="210">
        <f>'Fejlesztési kiadások'!C12</f>
        <v>2000</v>
      </c>
      <c r="F11" s="192"/>
    </row>
    <row r="12" spans="1:6" ht="15.75">
      <c r="A12" s="211"/>
      <c r="B12" s="212"/>
      <c r="C12" s="192"/>
      <c r="D12" s="201" t="s">
        <v>168</v>
      </c>
      <c r="E12" s="210">
        <f>'Fejlesztési kiadások'!C13</f>
        <v>1742</v>
      </c>
      <c r="F12" s="192"/>
    </row>
    <row r="13" spans="1:6" ht="15.75">
      <c r="A13" s="211"/>
      <c r="B13" s="212"/>
      <c r="C13" s="192"/>
      <c r="D13" s="201" t="s">
        <v>178</v>
      </c>
      <c r="E13" s="210">
        <f>'Fejlesztési kiadások'!C15</f>
        <v>1647</v>
      </c>
      <c r="F13" s="192"/>
    </row>
    <row r="14" spans="1:6" ht="15">
      <c r="A14" s="211"/>
      <c r="B14" s="212"/>
      <c r="C14" s="192"/>
      <c r="D14" s="217" t="s">
        <v>163</v>
      </c>
      <c r="E14" s="232">
        <f>SUM(E15:E18)</f>
        <v>3381</v>
      </c>
      <c r="F14" s="192"/>
    </row>
    <row r="15" spans="1:6" ht="15.75">
      <c r="A15" s="211"/>
      <c r="B15" s="212"/>
      <c r="C15" s="192"/>
      <c r="D15" s="201" t="s">
        <v>171</v>
      </c>
      <c r="E15" s="210">
        <f>'Fejlesztési kiadások'!C14</f>
        <v>1649</v>
      </c>
      <c r="F15" s="192"/>
    </row>
    <row r="16" spans="1:6" ht="15.75">
      <c r="A16" s="186"/>
      <c r="B16" s="215"/>
      <c r="C16" s="192"/>
      <c r="D16" s="201" t="s">
        <v>179</v>
      </c>
      <c r="E16" s="210">
        <f>'Fejlesztési kiadások'!C16</f>
        <v>686</v>
      </c>
      <c r="F16" s="192"/>
    </row>
    <row r="17" spans="1:6" ht="15.75">
      <c r="A17" s="186"/>
      <c r="B17" s="215"/>
      <c r="C17" s="192"/>
      <c r="D17" s="201" t="s">
        <v>180</v>
      </c>
      <c r="E17" s="210">
        <f>'Fejlesztési kiadások'!C17</f>
        <v>924</v>
      </c>
      <c r="F17" s="192"/>
    </row>
    <row r="18" spans="1:6" ht="15.75">
      <c r="A18" s="186"/>
      <c r="B18" s="215"/>
      <c r="C18" s="192"/>
      <c r="D18" s="201" t="s">
        <v>181</v>
      </c>
      <c r="E18" s="210">
        <f>'Fejlesztési kiadások'!C18</f>
        <v>122</v>
      </c>
      <c r="F18" s="192"/>
    </row>
    <row r="19" spans="1:6" ht="15.75">
      <c r="A19" s="186"/>
      <c r="B19" s="215"/>
      <c r="C19" s="192"/>
      <c r="D19" s="201"/>
      <c r="E19" s="210"/>
      <c r="F19" s="192"/>
    </row>
    <row r="20" spans="1:7" ht="16.5">
      <c r="A20" s="182" t="s">
        <v>12</v>
      </c>
      <c r="B20" s="216">
        <f>B10+B11</f>
        <v>8770</v>
      </c>
      <c r="C20" s="184"/>
      <c r="D20" s="185" t="s">
        <v>13</v>
      </c>
      <c r="E20" s="216">
        <f>E10+E14</f>
        <v>8770</v>
      </c>
      <c r="F20" s="184"/>
      <c r="G20" s="94"/>
    </row>
    <row r="21" spans="1:7" ht="15.75">
      <c r="A21" s="13"/>
      <c r="B21" s="13"/>
      <c r="C21" s="13"/>
      <c r="D21" s="13"/>
      <c r="E21" s="13"/>
      <c r="F21" s="13"/>
      <c r="G21" s="94"/>
    </row>
    <row r="22" spans="1:7" ht="15.75">
      <c r="A22" s="13"/>
      <c r="B22" s="13"/>
      <c r="C22" s="13"/>
      <c r="D22" s="13"/>
      <c r="E22" s="13"/>
      <c r="F22" s="13"/>
      <c r="G22" s="94"/>
    </row>
    <row r="23" spans="1:7" ht="15.75">
      <c r="A23" s="13"/>
      <c r="B23" s="13"/>
      <c r="C23" s="13"/>
      <c r="D23" s="13"/>
      <c r="E23" s="13"/>
      <c r="F23" s="13"/>
      <c r="G23" s="94"/>
    </row>
    <row r="24" spans="1:7" ht="15.75">
      <c r="A24" s="13"/>
      <c r="B24" s="13"/>
      <c r="C24" s="47"/>
      <c r="D24" s="13"/>
      <c r="E24" s="13"/>
      <c r="F24" s="13"/>
      <c r="G24" s="94"/>
    </row>
    <row r="25" spans="1:7" ht="15.75">
      <c r="A25" s="13"/>
      <c r="B25" s="13"/>
      <c r="C25" s="47"/>
      <c r="D25" s="13"/>
      <c r="E25" s="13"/>
      <c r="F25" s="13"/>
      <c r="G25" s="94"/>
    </row>
    <row r="26" spans="1:7" ht="15.75">
      <c r="A26" s="13"/>
      <c r="B26" s="13"/>
      <c r="C26" s="13"/>
      <c r="D26" s="13"/>
      <c r="E26" s="13"/>
      <c r="F26" s="13"/>
      <c r="G26" s="94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8"/>
      <c r="B28" s="18"/>
      <c r="C28" s="18"/>
      <c r="D28" s="18"/>
      <c r="E28" s="18"/>
      <c r="F28" s="18"/>
    </row>
    <row r="30" spans="1:3" ht="15.75">
      <c r="A30" s="13"/>
      <c r="B30" s="28"/>
      <c r="C30" s="94"/>
    </row>
    <row r="31" spans="1:3" ht="15.75">
      <c r="A31" s="13"/>
      <c r="B31" s="28"/>
      <c r="C31" s="94"/>
    </row>
    <row r="32" spans="1:3" ht="15.75">
      <c r="A32" s="13"/>
      <c r="B32" s="28"/>
      <c r="C32" s="94"/>
    </row>
    <row r="33" spans="1:3" ht="15.75">
      <c r="A33" s="13"/>
      <c r="B33" s="28"/>
      <c r="C33" s="94"/>
    </row>
    <row r="34" spans="1:3" ht="15.75">
      <c r="A34" s="13"/>
      <c r="B34" s="28"/>
      <c r="C34" s="94"/>
    </row>
    <row r="35" spans="1:3" ht="15.75">
      <c r="A35" s="13"/>
      <c r="B35" s="28"/>
      <c r="C35" s="94"/>
    </row>
    <row r="36" spans="1:3" ht="15.75">
      <c r="A36" s="13"/>
      <c r="B36" s="28"/>
      <c r="C36" s="94"/>
    </row>
    <row r="37" spans="1:3" ht="15.75">
      <c r="A37" s="13"/>
      <c r="B37" s="28"/>
      <c r="C37" s="94"/>
    </row>
    <row r="38" spans="1:3" ht="15.75">
      <c r="A38" s="13"/>
      <c r="B38" s="28"/>
      <c r="C38" s="94"/>
    </row>
    <row r="39" spans="1:3" ht="15.75">
      <c r="A39" s="13"/>
      <c r="B39" s="28"/>
      <c r="C39" s="94"/>
    </row>
    <row r="40" spans="1:3" ht="15">
      <c r="A40" s="94"/>
      <c r="B40" s="94"/>
      <c r="C40" s="94"/>
    </row>
    <row r="41" spans="1:3" ht="15">
      <c r="A41" s="94"/>
      <c r="B41" s="94"/>
      <c r="C41" s="94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2.125" style="90" customWidth="1"/>
    <col min="2" max="2" width="17.75390625" style="90" customWidth="1"/>
    <col min="3" max="3" width="17.75390625" style="97" customWidth="1"/>
    <col min="4" max="4" width="17.75390625" style="90" customWidth="1"/>
    <col min="5" max="16384" width="9.125" style="90" customWidth="1"/>
  </cols>
  <sheetData>
    <row r="1" spans="1:15" ht="18.75" customHeight="1">
      <c r="A1" s="340" t="s">
        <v>203</v>
      </c>
      <c r="B1" s="340"/>
      <c r="C1" s="340"/>
      <c r="D1" s="340"/>
      <c r="E1" s="66"/>
      <c r="G1" s="10"/>
      <c r="H1" s="10"/>
      <c r="I1" s="10"/>
      <c r="J1" s="10"/>
      <c r="K1" s="10"/>
      <c r="L1" s="10"/>
      <c r="M1" s="18"/>
      <c r="N1" s="18"/>
      <c r="O1" s="18"/>
    </row>
    <row r="2" spans="1:15" ht="15.75">
      <c r="A2" s="10"/>
      <c r="B2" s="10"/>
      <c r="C2" s="96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96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>
      <c r="A4" s="10"/>
      <c r="B4" s="10"/>
      <c r="C4" s="96"/>
      <c r="D4" s="10"/>
      <c r="E4" s="1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>
      <c r="A5" s="341" t="s">
        <v>119</v>
      </c>
      <c r="B5" s="341"/>
      <c r="C5" s="341"/>
      <c r="D5" s="341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341" t="s">
        <v>164</v>
      </c>
      <c r="B6" s="341"/>
      <c r="C6" s="341"/>
      <c r="D6" s="341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341" t="s">
        <v>172</v>
      </c>
      <c r="B7" s="341"/>
      <c r="C7" s="341"/>
      <c r="D7" s="341"/>
      <c r="E7" s="1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5:15" ht="18.75" customHeight="1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5:15" ht="18.75" customHeight="1">
      <c r="E9" s="27"/>
      <c r="F9" s="13"/>
      <c r="G9" s="27"/>
      <c r="H9" s="13"/>
      <c r="I9" s="27"/>
      <c r="J9" s="13"/>
      <c r="K9" s="27"/>
      <c r="L9" s="13"/>
      <c r="M9" s="27"/>
      <c r="N9" s="13"/>
      <c r="O9" s="13"/>
    </row>
    <row r="10" spans="4:15" ht="18.75" customHeight="1">
      <c r="D10" s="11" t="s">
        <v>69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8"/>
    </row>
    <row r="11" spans="1:15" ht="15.75">
      <c r="A11" s="37" t="s">
        <v>5</v>
      </c>
      <c r="B11" s="34">
        <v>2019</v>
      </c>
      <c r="C11" s="34">
        <v>2020</v>
      </c>
      <c r="D11" s="34">
        <v>2021</v>
      </c>
      <c r="E11" s="13"/>
      <c r="F11" s="28"/>
      <c r="G11" s="13"/>
      <c r="H11" s="13"/>
      <c r="I11" s="13"/>
      <c r="J11" s="13"/>
      <c r="K11" s="13"/>
      <c r="L11" s="13"/>
      <c r="M11" s="13"/>
      <c r="N11" s="13"/>
      <c r="O11" s="28"/>
    </row>
    <row r="12" spans="1:15" s="98" customFormat="1" ht="15.75">
      <c r="A12" s="64" t="s">
        <v>141</v>
      </c>
      <c r="B12" s="31">
        <f>Bevételek!C10</f>
        <v>106219</v>
      </c>
      <c r="C12" s="41">
        <v>105000</v>
      </c>
      <c r="D12" s="31">
        <v>108000</v>
      </c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5.75">
      <c r="A13" s="64" t="s">
        <v>142</v>
      </c>
      <c r="B13" s="40">
        <f>Bevételek!C16</f>
        <v>9718</v>
      </c>
      <c r="C13" s="41">
        <v>12000</v>
      </c>
      <c r="D13" s="31">
        <v>14000</v>
      </c>
      <c r="E13" s="13"/>
      <c r="F13" s="28"/>
      <c r="G13" s="13"/>
      <c r="H13" s="28"/>
      <c r="I13" s="13"/>
      <c r="J13" s="28"/>
      <c r="K13" s="13"/>
      <c r="L13" s="28"/>
      <c r="M13" s="13"/>
      <c r="N13" s="28"/>
      <c r="O13" s="28"/>
    </row>
    <row r="14" spans="1:15" ht="15.75">
      <c r="A14" s="64" t="s">
        <v>110</v>
      </c>
      <c r="B14" s="31">
        <f>'Működési bevételek és kiadások'!B12</f>
        <v>54641</v>
      </c>
      <c r="C14" s="41">
        <v>55000</v>
      </c>
      <c r="D14" s="31">
        <v>55000</v>
      </c>
      <c r="E14" s="13"/>
      <c r="F14" s="28"/>
      <c r="G14" s="47"/>
      <c r="H14" s="28"/>
      <c r="I14" s="13"/>
      <c r="J14" s="28"/>
      <c r="K14" s="13"/>
      <c r="L14" s="28"/>
      <c r="M14" s="13"/>
      <c r="N14" s="28"/>
      <c r="O14" s="28"/>
    </row>
    <row r="15" spans="1:15" ht="15.75">
      <c r="A15" s="64" t="s">
        <v>90</v>
      </c>
      <c r="B15" s="31">
        <f>Bevételek!C28</f>
        <v>1844</v>
      </c>
      <c r="C15" s="41">
        <v>1900</v>
      </c>
      <c r="D15" s="31">
        <v>2000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</row>
    <row r="16" spans="1:15" ht="15.75">
      <c r="A16" s="64" t="s">
        <v>94</v>
      </c>
      <c r="B16" s="31">
        <f>'Működési bevételek és kiadások'!B14</f>
        <v>0</v>
      </c>
      <c r="C16" s="41">
        <v>3700</v>
      </c>
      <c r="D16" s="31">
        <v>3700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8"/>
    </row>
    <row r="17" spans="1:15" ht="15.75">
      <c r="A17" s="29" t="s">
        <v>44</v>
      </c>
      <c r="B17" s="42">
        <f>SUM(B12:B16)</f>
        <v>172422</v>
      </c>
      <c r="C17" s="42">
        <f>SUM(C12:C16)</f>
        <v>177600</v>
      </c>
      <c r="D17" s="42">
        <f>SUM(D12:D16)</f>
        <v>182700</v>
      </c>
      <c r="E17" s="13"/>
      <c r="F17" s="28"/>
      <c r="G17" s="13"/>
      <c r="H17" s="13"/>
      <c r="I17" s="13"/>
      <c r="J17" s="13"/>
      <c r="K17" s="13"/>
      <c r="L17" s="13"/>
      <c r="M17" s="13"/>
      <c r="N17" s="13"/>
      <c r="O17" s="13"/>
    </row>
    <row r="18" spans="2:15" ht="15.75">
      <c r="B18" s="99"/>
      <c r="C18" s="28"/>
      <c r="D18" s="28"/>
      <c r="E18" s="13"/>
      <c r="F18" s="28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.75">
      <c r="A19" s="94"/>
      <c r="B19" s="100"/>
      <c r="C19" s="43"/>
      <c r="D19" s="43"/>
      <c r="E19" s="28"/>
      <c r="F19" s="28"/>
      <c r="G19" s="28"/>
      <c r="H19" s="28"/>
      <c r="I19" s="28"/>
      <c r="J19" s="13"/>
      <c r="K19" s="13"/>
      <c r="L19" s="13"/>
      <c r="M19" s="13"/>
      <c r="N19" s="13"/>
      <c r="O19" s="28"/>
    </row>
    <row r="20" spans="1:15" ht="15.75">
      <c r="A20" s="37" t="s">
        <v>10</v>
      </c>
      <c r="B20" s="34">
        <v>2019</v>
      </c>
      <c r="C20" s="33">
        <v>2020</v>
      </c>
      <c r="D20" s="33">
        <v>2021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s="98" customFormat="1" ht="15.75">
      <c r="A21" s="102" t="s">
        <v>38</v>
      </c>
      <c r="B21" s="31">
        <f>Működési!D10</f>
        <v>22369</v>
      </c>
      <c r="C21" s="31">
        <v>23000</v>
      </c>
      <c r="D21" s="31">
        <v>24000</v>
      </c>
      <c r="E21" s="36"/>
      <c r="F21" s="36"/>
      <c r="G21" s="35"/>
      <c r="H21" s="35"/>
      <c r="I21" s="35"/>
      <c r="J21" s="35"/>
      <c r="K21" s="35"/>
      <c r="L21" s="35"/>
      <c r="M21" s="35"/>
      <c r="N21" s="35"/>
      <c r="O21" s="36"/>
    </row>
    <row r="22" spans="1:15" ht="15.75">
      <c r="A22" s="64" t="s">
        <v>111</v>
      </c>
      <c r="B22" s="31">
        <f>Működési!D21</f>
        <v>3943</v>
      </c>
      <c r="C22" s="31">
        <v>4500</v>
      </c>
      <c r="D22" s="31">
        <v>4800</v>
      </c>
      <c r="E22" s="13"/>
      <c r="F22" s="28"/>
      <c r="G22" s="13"/>
      <c r="H22" s="13"/>
      <c r="I22" s="13"/>
      <c r="J22" s="13"/>
      <c r="K22" s="13"/>
      <c r="L22" s="13"/>
      <c r="M22" s="13"/>
      <c r="N22" s="13"/>
      <c r="O22" s="28"/>
    </row>
    <row r="23" spans="1:15" ht="15.75">
      <c r="A23" s="64" t="s">
        <v>4</v>
      </c>
      <c r="B23" s="40">
        <f>Működési!D26</f>
        <v>39733</v>
      </c>
      <c r="C23" s="31">
        <v>40000</v>
      </c>
      <c r="D23" s="31">
        <v>41000</v>
      </c>
      <c r="E23" s="13"/>
      <c r="F23" s="28"/>
      <c r="G23" s="13"/>
      <c r="H23" s="13"/>
      <c r="I23" s="13"/>
      <c r="J23" s="13"/>
      <c r="K23" s="13"/>
      <c r="L23" s="13"/>
      <c r="M23" s="13"/>
      <c r="N23" s="13"/>
      <c r="O23" s="28"/>
    </row>
    <row r="24" spans="1:15" ht="15.75">
      <c r="A24" s="64" t="s">
        <v>109</v>
      </c>
      <c r="B24" s="31">
        <f>Működési!D45</f>
        <v>1</v>
      </c>
      <c r="C24" s="31">
        <v>2000</v>
      </c>
      <c r="D24" s="31">
        <v>2000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8"/>
    </row>
    <row r="25" spans="1:15" ht="15.75">
      <c r="A25" s="64" t="s">
        <v>173</v>
      </c>
      <c r="B25" s="31">
        <f>Működési!D47</f>
        <v>3580</v>
      </c>
      <c r="C25" s="31">
        <v>3700</v>
      </c>
      <c r="D25" s="31">
        <v>3700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8"/>
    </row>
    <row r="26" spans="1:15" ht="15.75">
      <c r="A26" s="64" t="s">
        <v>53</v>
      </c>
      <c r="B26" s="31">
        <v>5438</v>
      </c>
      <c r="C26" s="31">
        <v>6000</v>
      </c>
      <c r="D26" s="31">
        <v>6500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8"/>
    </row>
    <row r="27" spans="1:15" ht="15.75">
      <c r="A27" s="64" t="s">
        <v>18</v>
      </c>
      <c r="B27" s="40">
        <f>'Átadott pénzeszközök'!C25</f>
        <v>95991</v>
      </c>
      <c r="C27" s="31">
        <v>95500</v>
      </c>
      <c r="D27" s="31">
        <v>96000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8"/>
    </row>
    <row r="28" spans="1:15" ht="15.75">
      <c r="A28" s="64" t="s">
        <v>59</v>
      </c>
      <c r="B28" s="31">
        <f>Mérleg!E14</f>
        <v>1367</v>
      </c>
      <c r="C28" s="31">
        <v>2900</v>
      </c>
      <c r="D28" s="31">
        <v>4700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8"/>
    </row>
    <row r="29" spans="1:15" ht="15.75">
      <c r="A29" s="29" t="s">
        <v>43</v>
      </c>
      <c r="B29" s="42">
        <f>SUM(B21:B28)</f>
        <v>172422</v>
      </c>
      <c r="C29" s="42">
        <f>SUM(C21:C28)</f>
        <v>177600</v>
      </c>
      <c r="D29" s="42">
        <f>SUM(D21:D28)</f>
        <v>182700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5.75">
      <c r="A30" s="10"/>
      <c r="B30" s="44"/>
      <c r="C30" s="28"/>
      <c r="D30" s="28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38" t="s">
        <v>45</v>
      </c>
      <c r="B31" s="34">
        <v>2019</v>
      </c>
      <c r="C31" s="33">
        <v>2020</v>
      </c>
      <c r="D31" s="33">
        <v>2021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.75">
      <c r="A32" s="101" t="s">
        <v>113</v>
      </c>
      <c r="B32" s="103">
        <f>'Felhalmozási mérleg'!B11</f>
        <v>836</v>
      </c>
      <c r="C32" s="103">
        <v>4000</v>
      </c>
      <c r="D32" s="103">
        <v>5000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s="98" customFormat="1" ht="15.75">
      <c r="A33" s="26" t="s">
        <v>94</v>
      </c>
      <c r="B33" s="31">
        <f>'Felhalmozási mérleg'!B10</f>
        <v>7934</v>
      </c>
      <c r="C33" s="31">
        <v>5000</v>
      </c>
      <c r="D33" s="31">
        <v>6000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3" ht="15.75">
      <c r="A34" s="39" t="s">
        <v>47</v>
      </c>
      <c r="B34" s="42">
        <f>SUM(B32:B33)</f>
        <v>8770</v>
      </c>
      <c r="C34" s="42">
        <f>SUM(C32:C33)</f>
        <v>9000</v>
      </c>
      <c r="D34" s="42">
        <f>SUM(D32:D33)</f>
        <v>11000</v>
      </c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32"/>
      <c r="B35" s="28"/>
      <c r="C35" s="28"/>
      <c r="D35" s="28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49" t="s">
        <v>46</v>
      </c>
      <c r="B36" s="34">
        <v>2019</v>
      </c>
      <c r="C36" s="33">
        <v>2020</v>
      </c>
      <c r="D36" s="33">
        <v>2021</v>
      </c>
      <c r="E36" s="10"/>
      <c r="F36" s="10"/>
      <c r="G36" s="10"/>
      <c r="H36" s="10"/>
      <c r="I36" s="10"/>
      <c r="J36" s="10"/>
      <c r="K36" s="10"/>
      <c r="L36" s="10"/>
      <c r="M36" s="10"/>
    </row>
    <row r="37" spans="1:4" ht="15.75">
      <c r="A37" s="26" t="s">
        <v>39</v>
      </c>
      <c r="B37" s="31">
        <f>'Felhalmozási mérleg'!E10</f>
        <v>5389</v>
      </c>
      <c r="C37" s="31">
        <v>7000</v>
      </c>
      <c r="D37" s="31">
        <v>9000</v>
      </c>
    </row>
    <row r="38" spans="1:4" ht="15.75">
      <c r="A38" s="26" t="s">
        <v>40</v>
      </c>
      <c r="B38" s="31">
        <f>'Felhalmozási mérleg'!E14</f>
        <v>3381</v>
      </c>
      <c r="C38" s="31">
        <v>2000</v>
      </c>
      <c r="D38" s="31">
        <v>2000</v>
      </c>
    </row>
    <row r="39" spans="1:4" ht="15.75">
      <c r="A39" s="39" t="s">
        <v>48</v>
      </c>
      <c r="B39" s="42">
        <f>SUM(B37:B38)</f>
        <v>8770</v>
      </c>
      <c r="C39" s="42">
        <f>SUM(C37:C38)</f>
        <v>9000</v>
      </c>
      <c r="D39" s="42">
        <f>SUM(D37:D38)</f>
        <v>11000</v>
      </c>
    </row>
    <row r="40" spans="2:4" ht="15">
      <c r="B40" s="99"/>
      <c r="C40" s="99"/>
      <c r="D40" s="99"/>
    </row>
    <row r="41" spans="1:4" ht="15.75">
      <c r="A41" s="21" t="s">
        <v>49</v>
      </c>
      <c r="B41" s="42">
        <f>B17+B34</f>
        <v>181192</v>
      </c>
      <c r="C41" s="42">
        <f>C17+C34</f>
        <v>186600</v>
      </c>
      <c r="D41" s="42">
        <f>D17+D34</f>
        <v>193700</v>
      </c>
    </row>
    <row r="42" spans="1:4" ht="15.75">
      <c r="A42" s="30"/>
      <c r="B42" s="43"/>
      <c r="C42" s="43"/>
      <c r="D42" s="43"/>
    </row>
    <row r="43" spans="1:4" ht="15.75">
      <c r="A43" s="21" t="s">
        <v>50</v>
      </c>
      <c r="B43" s="42">
        <f>B29+B39</f>
        <v>181192</v>
      </c>
      <c r="C43" s="42">
        <f>C29+C39</f>
        <v>186600</v>
      </c>
      <c r="D43" s="42">
        <f>D29+D39</f>
        <v>193700</v>
      </c>
    </row>
    <row r="44" spans="1:4" ht="15.75">
      <c r="A44" s="30"/>
      <c r="B44" s="43"/>
      <c r="C44" s="43"/>
      <c r="D44" s="43"/>
    </row>
    <row r="45" spans="1:4" ht="15.75">
      <c r="A45" s="30"/>
      <c r="B45" s="43"/>
      <c r="C45" s="43"/>
      <c r="D45" s="43"/>
    </row>
    <row r="46" spans="1:4" ht="15.75">
      <c r="A46" s="30"/>
      <c r="B46" s="43"/>
      <c r="C46" s="43"/>
      <c r="D46" s="43"/>
    </row>
    <row r="47" spans="1:4" ht="15.75">
      <c r="A47" s="30"/>
      <c r="B47" s="43"/>
      <c r="C47" s="43"/>
      <c r="D47" s="43"/>
    </row>
    <row r="49" spans="1:4" ht="15.75">
      <c r="A49" s="18"/>
      <c r="B49" s="18"/>
      <c r="C49" s="18"/>
      <c r="D49" s="18"/>
    </row>
  </sheetData>
  <sheetProtection/>
  <mergeCells count="4">
    <mergeCell ref="A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2019-02-08T11:00:44Z</cp:lastPrinted>
  <dcterms:created xsi:type="dcterms:W3CDTF">1997-01-17T14:02:09Z</dcterms:created>
  <dcterms:modified xsi:type="dcterms:W3CDTF">2019-09-09T08:32:01Z</dcterms:modified>
  <cp:category/>
  <cp:version/>
  <cp:contentType/>
  <cp:contentStatus/>
</cp:coreProperties>
</file>