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ruházások felújítások" sheetId="1" r:id="rId1"/>
  </sheets>
  <definedNames>
    <definedName name="_xlnm.Print_Area" localSheetId="0">'beruházások felújítások'!$A$1:$N$89</definedName>
  </definedNames>
  <calcPr fullCalcOnLoad="1"/>
</workbook>
</file>

<file path=xl/sharedStrings.xml><?xml version="1.0" encoding="utf-8"?>
<sst xmlns="http://schemas.openxmlformats.org/spreadsheetml/2006/main" count="109" uniqueCount="96">
  <si>
    <t>Sárbogárd Város Önkormányzat 2018. évi költségvetése teljesítése</t>
  </si>
  <si>
    <t>Beruházások és felújítások ( Ft)</t>
  </si>
  <si>
    <t>Rovat megnevezése</t>
  </si>
  <si>
    <t>Rovat-szám</t>
  </si>
  <si>
    <t>Városi Bölcsőde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</si>
  <si>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</si>
  <si>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</si>
  <si>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</si>
  <si>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</si>
  <si>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</si>
  <si>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2018.évi előirányzat</t>
  </si>
  <si>
    <t>2018.évi teljesítés</t>
  </si>
  <si>
    <t>Vagyonértékű jogok beszerzése</t>
  </si>
  <si>
    <t>EFOP Esély Otthon Sárbogárdon vagyoni értékű jog</t>
  </si>
  <si>
    <t>Immateriális javak beszerzése, létesítése</t>
  </si>
  <si>
    <t>K61</t>
  </si>
  <si>
    <t>Temető kerítés építés</t>
  </si>
  <si>
    <t>Bend buszváró</t>
  </si>
  <si>
    <t>TOP-1,1,1-15-FE1-2016-00012 Ipari Park</t>
  </si>
  <si>
    <t>TOP-3,1,1-15-FE1-2016-00002 Kerékpárút</t>
  </si>
  <si>
    <t>TOP-2,1,3-15-FE1-2016-00015 Belterületi vízrendezés</t>
  </si>
  <si>
    <t>TOP-2,1,1-15-FE1-2016-00001 Jövőstart</t>
  </si>
  <si>
    <t>TOP-2,1,2-15-FE1-2016-00008 Zöldváros</t>
  </si>
  <si>
    <t>Belterületi vízrendezés (Posta u., Kinizsi u.)</t>
  </si>
  <si>
    <t xml:space="preserve">0793/25 hrsz-ú ingatlan </t>
  </si>
  <si>
    <t xml:space="preserve">Ingatlanok beszerzése, létesítése </t>
  </si>
  <si>
    <t>K62</t>
  </si>
  <si>
    <t>Informatikai sezközök beszerzése</t>
  </si>
  <si>
    <t>Monitor</t>
  </si>
  <si>
    <t>notebokk védőnői körzet</t>
  </si>
  <si>
    <t>Nyomtató</t>
  </si>
  <si>
    <t>Informatikai eszk besz.EFOP Humán kapacitás fejl.Sbg.térségben</t>
  </si>
  <si>
    <t>TOP-5.1.2 másológép</t>
  </si>
  <si>
    <t>EFOP Esély Otthon Sárbogárdon ITK eszözök</t>
  </si>
  <si>
    <t>Informatikai eszközök beszerzése, létesítése</t>
  </si>
  <si>
    <t>K63</t>
  </si>
  <si>
    <t xml:space="preserve">Egyéb tárgyi eszközök beszerzése, létesítése </t>
  </si>
  <si>
    <t>Frekvenciaváltó beszerzés ( Fejérvíz Zrt.)</t>
  </si>
  <si>
    <t>támberendezés és csepegeteő rendszer (Start mg.pr.)</t>
  </si>
  <si>
    <t>Mikróhullámú sütők, vérnyomásmérő (Védőnői körzet)</t>
  </si>
  <si>
    <t>Telefonkészülékek</t>
  </si>
  <si>
    <t xml:space="preserve">TOP-5,2,1-15-FE1-2016-00002 Társadalmi együttműkődés </t>
  </si>
  <si>
    <t xml:space="preserve">TOP-5,1,2-15-FE1-2016-00004 Helyi foglalkoztatás </t>
  </si>
  <si>
    <t>gépkocsi vásárlás (start mg.)</t>
  </si>
  <si>
    <t>Telefonkészülékek (védőnői szolgálat )</t>
  </si>
  <si>
    <t>Ióvodai játékok besz.EFOP Humán kapacitás fejl.Sbg.térségben</t>
  </si>
  <si>
    <t>Bútorok (bölcsőde)</t>
  </si>
  <si>
    <t>ITK eszközök- Esély a fiataloknak</t>
  </si>
  <si>
    <t>Permetezőgéop (Start mg.pr.)</t>
  </si>
  <si>
    <t>Fűkasza, fűnyíró</t>
  </si>
  <si>
    <t>Látásvizsgáló, telefon (védőnői körzet)</t>
  </si>
  <si>
    <t>IV. háziorvosi körzet orvosi műszerek</t>
  </si>
  <si>
    <t>Karácsonyi dísz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</si>
  <si>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</si>
  <si>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</si>
  <si>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</si>
  <si>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</si>
  <si>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</si>
  <si>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</si>
  <si>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 xml:space="preserve">Beruházások </t>
  </si>
  <si>
    <t>K6</t>
  </si>
  <si>
    <t>Ady E. u. 115 felújítás</t>
  </si>
  <si>
    <t>Szent I. u. aszfaltozás</t>
  </si>
  <si>
    <t>Ady E. u. 126 felújítás</t>
  </si>
  <si>
    <t>felújítás ( Fejérvíz Zrt.)</t>
  </si>
  <si>
    <t>Felújítás (Cothec)</t>
  </si>
  <si>
    <t>TOP-3.2.1 Sm rendelő energetikai felújítása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</si>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</sst>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9"/>
      <color indexed="8"/>
      <name val="Bookman Old Style"/>
      <family val="1"/>
    </font>
    <font>
      <b/>
      <sz val="10"/>
      <name val="Bookman Old Style"/>
      <family val="1"/>
    </font>
    <font>
      <sz val="11"/>
      <name val="Calibri"/>
      <family val="2"/>
    </font>
    <font>
      <sz val="10"/>
      <name val="Bookman Old Style"/>
      <family val="1"/>
    </font>
    <font>
      <b/>
      <sz val="12"/>
      <name val="Bookman Old Style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2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23" fillId="0" borderId="12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4" fillId="0" borderId="11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/>
    </xf>
    <xf numFmtId="173" fontId="16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173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Border="1" applyAlignment="1">
      <alignment/>
    </xf>
    <xf numFmtId="173" fontId="0" fillId="0" borderId="10" xfId="0" applyNumberFormat="1" applyFont="1" applyFill="1" applyBorder="1" applyAlignment="1">
      <alignment/>
    </xf>
    <xf numFmtId="173" fontId="16" fillId="0" borderId="10" xfId="0" applyNumberFormat="1" applyFont="1" applyFill="1" applyBorder="1" applyAlignment="1">
      <alignment/>
    </xf>
    <xf numFmtId="0" fontId="28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0" fontId="31" fillId="0" borderId="11" xfId="0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173" fontId="3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173" fontId="34" fillId="0" borderId="10" xfId="0" applyNumberFormat="1" applyFont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8" fillId="25" borderId="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3"/>
  <sheetViews>
    <sheetView tabSelected="1" view="pageBreakPreview" zoomScale="120" zoomScaleSheetLayoutView="120" zoomScalePageLayoutView="0" workbookViewId="0" topLeftCell="A1">
      <selection activeCell="A2" sqref="A2:M2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12.140625" style="0" customWidth="1"/>
    <col min="4" max="4" width="11.140625" style="0" customWidth="1"/>
    <col min="5" max="5" width="12.00390625" style="0" customWidth="1"/>
    <col min="6" max="6" width="10.57421875" style="0" customWidth="1"/>
    <col min="7" max="7" width="12.00390625" style="0" customWidth="1"/>
    <col min="8" max="8" width="10.8515625" style="0" customWidth="1"/>
    <col min="9" max="9" width="12.140625" style="0" customWidth="1"/>
    <col min="10" max="10" width="11.7109375" style="0" customWidth="1"/>
    <col min="11" max="11" width="16.00390625" style="0" customWidth="1"/>
    <col min="12" max="12" width="13.7109375" style="0" customWidth="1"/>
    <col min="13" max="13" width="18.7109375" style="0" customWidth="1"/>
    <col min="14" max="14" width="16.28125" style="0" customWidth="1"/>
  </cols>
  <sheetData>
    <row r="1" spans="1:13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6.25" customHeight="1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4" ht="33.75" customHeight="1">
      <c r="A4" s="4" t="s">
        <v>2</v>
      </c>
      <c r="B4" s="5" t="s">
        <v>3</v>
      </c>
      <c r="C4" s="6" t="s">
        <v>4</v>
      </c>
      <c r="D4" s="7"/>
      <c r="E4" s="6" t="s">
        <v>5</v>
      </c>
      <c r="F4" s="7"/>
      <c r="G4" s="8" t="s">
        <v>6</v>
      </c>
      <c r="H4" s="9"/>
      <c r="I4" s="8" t="s">
        <v>7</v>
      </c>
      <c r="J4" s="9"/>
      <c r="K4" s="8" t="s">
        <v>8</v>
      </c>
      <c r="L4" s="10"/>
      <c r="M4" s="11" t="s">
        <v>9</v>
      </c>
      <c r="N4" s="12"/>
    </row>
    <row r="5" spans="1:14" ht="15" customHeight="1" hidden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5" customHeight="1" hidden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5" customHeight="1" hidden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5" customHeight="1" hidden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25.5">
      <c r="A9" s="13"/>
      <c r="B9" s="13"/>
      <c r="C9" s="14" t="s">
        <v>10</v>
      </c>
      <c r="D9" s="15" t="s">
        <v>11</v>
      </c>
      <c r="E9" s="14" t="s">
        <v>10</v>
      </c>
      <c r="F9" s="15" t="s">
        <v>11</v>
      </c>
      <c r="G9" s="14" t="s">
        <v>10</v>
      </c>
      <c r="H9" s="15" t="s">
        <v>11</v>
      </c>
      <c r="I9" s="14" t="s">
        <v>10</v>
      </c>
      <c r="J9" s="15" t="s">
        <v>11</v>
      </c>
      <c r="K9" s="14" t="s">
        <v>10</v>
      </c>
      <c r="L9" s="15" t="s">
        <v>11</v>
      </c>
      <c r="M9" s="14" t="s">
        <v>10</v>
      </c>
      <c r="N9" s="15" t="s">
        <v>11</v>
      </c>
    </row>
    <row r="10" spans="1:14" ht="15.75">
      <c r="A10" s="16" t="s">
        <v>12</v>
      </c>
      <c r="B10" s="13"/>
      <c r="C10" s="17"/>
      <c r="D10" s="17"/>
      <c r="E10" s="17"/>
      <c r="F10" s="17"/>
      <c r="G10" s="17"/>
      <c r="H10" s="17"/>
      <c r="I10" s="17">
        <v>690500</v>
      </c>
      <c r="J10" s="17">
        <v>690500</v>
      </c>
      <c r="K10" s="17"/>
      <c r="L10" s="17"/>
      <c r="M10" s="17">
        <f>SUM(C10+E10+G10+I10+K10)</f>
        <v>690500</v>
      </c>
      <c r="N10" s="17">
        <f>SUM(D10+F10+H10+J10+L10)</f>
        <v>690500</v>
      </c>
    </row>
    <row r="11" spans="1:14" ht="15.75">
      <c r="A11" s="16" t="s">
        <v>13</v>
      </c>
      <c r="B11" s="13"/>
      <c r="C11" s="17"/>
      <c r="D11" s="17"/>
      <c r="E11" s="17"/>
      <c r="F11" s="17"/>
      <c r="G11" s="17"/>
      <c r="H11" s="17"/>
      <c r="I11" s="17"/>
      <c r="J11" s="17"/>
      <c r="K11" s="17">
        <v>35425</v>
      </c>
      <c r="L11" s="17">
        <v>35425</v>
      </c>
      <c r="M11" s="17">
        <f>SUM(C11+E11+G11+I11+K11)</f>
        <v>35425</v>
      </c>
      <c r="N11" s="17">
        <f>SUM(D11+F11+H11+J11+L11)</f>
        <v>35425</v>
      </c>
    </row>
    <row r="12" spans="1:14" s="21" customFormat="1" ht="15">
      <c r="A12" s="18" t="s">
        <v>14</v>
      </c>
      <c r="B12" s="19" t="s">
        <v>15</v>
      </c>
      <c r="C12" s="20"/>
      <c r="D12" s="20"/>
      <c r="E12" s="20"/>
      <c r="F12" s="20"/>
      <c r="G12" s="20"/>
      <c r="H12" s="20"/>
      <c r="I12" s="20">
        <f>SUM(I10)</f>
        <v>690500</v>
      </c>
      <c r="J12" s="20">
        <f>SUM(J10)</f>
        <v>690500</v>
      </c>
      <c r="K12" s="20">
        <f>SUM(K11)</f>
        <v>35425</v>
      </c>
      <c r="L12" s="20">
        <f>SUM(L11)</f>
        <v>35425</v>
      </c>
      <c r="M12" s="20">
        <f>SUM(M10:M11)</f>
        <v>725925</v>
      </c>
      <c r="N12" s="20">
        <f>SUM(N10:N11)</f>
        <v>725925</v>
      </c>
    </row>
    <row r="13" spans="1:14" ht="15">
      <c r="A13" s="22" t="s">
        <v>16</v>
      </c>
      <c r="B13" s="23"/>
      <c r="C13" s="17"/>
      <c r="D13" s="17"/>
      <c r="E13" s="17"/>
      <c r="F13" s="17"/>
      <c r="G13" s="17"/>
      <c r="H13" s="17"/>
      <c r="I13" s="17"/>
      <c r="J13" s="17"/>
      <c r="K13" s="24">
        <v>1574800</v>
      </c>
      <c r="L13" s="24">
        <v>1570000</v>
      </c>
      <c r="M13" s="17">
        <f>SUM(C13+E13+G13+I13+K13)</f>
        <v>1574800</v>
      </c>
      <c r="N13" s="17">
        <f>SUM(D13+F13+H13+J13+L13)</f>
        <v>1570000</v>
      </c>
    </row>
    <row r="14" spans="1:14" ht="15">
      <c r="A14" s="22" t="s">
        <v>17</v>
      </c>
      <c r="B14" s="23"/>
      <c r="C14" s="17"/>
      <c r="D14" s="17"/>
      <c r="E14" s="17"/>
      <c r="F14" s="17"/>
      <c r="G14" s="17"/>
      <c r="H14" s="17"/>
      <c r="I14" s="17"/>
      <c r="J14" s="17"/>
      <c r="K14" s="24">
        <v>511000</v>
      </c>
      <c r="L14" s="24">
        <v>511000</v>
      </c>
      <c r="M14" s="17">
        <f aca="true" t="shared" si="0" ref="M14:N21">SUM(C14+E14+G14+I14+K14)</f>
        <v>511000</v>
      </c>
      <c r="N14" s="17">
        <f t="shared" si="0"/>
        <v>511000</v>
      </c>
    </row>
    <row r="15" spans="1:14" ht="15">
      <c r="A15" s="22" t="s">
        <v>18</v>
      </c>
      <c r="B15" s="23"/>
      <c r="C15" s="17"/>
      <c r="D15" s="17"/>
      <c r="E15" s="17"/>
      <c r="F15" s="17"/>
      <c r="G15" s="17"/>
      <c r="H15" s="17"/>
      <c r="I15" s="17"/>
      <c r="J15" s="17"/>
      <c r="K15" s="24">
        <v>375394030</v>
      </c>
      <c r="L15" s="24">
        <v>8236800</v>
      </c>
      <c r="M15" s="17">
        <f t="shared" si="0"/>
        <v>375394030</v>
      </c>
      <c r="N15" s="17">
        <f t="shared" si="0"/>
        <v>8236800</v>
      </c>
    </row>
    <row r="16" spans="1:14" ht="15">
      <c r="A16" s="22" t="s">
        <v>19</v>
      </c>
      <c r="B16" s="23"/>
      <c r="C16" s="17"/>
      <c r="D16" s="17"/>
      <c r="E16" s="17"/>
      <c r="F16" s="17"/>
      <c r="G16" s="17"/>
      <c r="H16" s="17"/>
      <c r="I16" s="17"/>
      <c r="J16" s="17"/>
      <c r="K16" s="24">
        <v>298200000</v>
      </c>
      <c r="L16" s="24">
        <v>505400</v>
      </c>
      <c r="M16" s="17">
        <f t="shared" si="0"/>
        <v>298200000</v>
      </c>
      <c r="N16" s="17">
        <f t="shared" si="0"/>
        <v>505400</v>
      </c>
    </row>
    <row r="17" spans="1:14" ht="15">
      <c r="A17" s="22" t="s">
        <v>20</v>
      </c>
      <c r="B17" s="23"/>
      <c r="C17" s="17"/>
      <c r="D17" s="17"/>
      <c r="E17" s="17"/>
      <c r="F17" s="17"/>
      <c r="G17" s="17"/>
      <c r="H17" s="17"/>
      <c r="I17" s="17"/>
      <c r="J17" s="17"/>
      <c r="K17" s="24">
        <v>115000000</v>
      </c>
      <c r="L17" s="24">
        <v>114327060</v>
      </c>
      <c r="M17" s="17">
        <f t="shared" si="0"/>
        <v>115000000</v>
      </c>
      <c r="N17" s="17">
        <f t="shared" si="0"/>
        <v>114327060</v>
      </c>
    </row>
    <row r="18" spans="1:14" ht="15">
      <c r="A18" s="22" t="s">
        <v>21</v>
      </c>
      <c r="B18" s="23"/>
      <c r="C18" s="17"/>
      <c r="D18" s="17"/>
      <c r="E18" s="17"/>
      <c r="F18" s="17"/>
      <c r="G18" s="17"/>
      <c r="H18" s="17"/>
      <c r="I18" s="17"/>
      <c r="J18" s="17"/>
      <c r="K18" s="24">
        <v>221675621</v>
      </c>
      <c r="L18" s="24"/>
      <c r="M18" s="17">
        <f t="shared" si="0"/>
        <v>221675621</v>
      </c>
      <c r="N18" s="17">
        <f t="shared" si="0"/>
        <v>0</v>
      </c>
    </row>
    <row r="19" spans="1:14" ht="15">
      <c r="A19" s="22" t="s">
        <v>22</v>
      </c>
      <c r="B19" s="23"/>
      <c r="C19" s="17"/>
      <c r="D19" s="17"/>
      <c r="E19" s="17"/>
      <c r="F19" s="17"/>
      <c r="G19" s="17"/>
      <c r="H19" s="17"/>
      <c r="I19" s="17"/>
      <c r="J19" s="17"/>
      <c r="K19" s="24">
        <v>333798449</v>
      </c>
      <c r="L19" s="24">
        <v>8500000</v>
      </c>
      <c r="M19" s="17">
        <f t="shared" si="0"/>
        <v>333798449</v>
      </c>
      <c r="N19" s="17">
        <f t="shared" si="0"/>
        <v>8500000</v>
      </c>
    </row>
    <row r="20" spans="1:14" ht="15">
      <c r="A20" s="22" t="s">
        <v>23</v>
      </c>
      <c r="B20" s="23"/>
      <c r="C20" s="17"/>
      <c r="D20" s="17"/>
      <c r="E20" s="17"/>
      <c r="F20" s="17"/>
      <c r="G20" s="17"/>
      <c r="H20" s="17"/>
      <c r="I20" s="17"/>
      <c r="J20" s="17"/>
      <c r="K20" s="24">
        <v>2814759</v>
      </c>
      <c r="L20" s="24">
        <v>2814759</v>
      </c>
      <c r="M20" s="17">
        <f t="shared" si="0"/>
        <v>2814759</v>
      </c>
      <c r="N20" s="17">
        <f t="shared" si="0"/>
        <v>2814759</v>
      </c>
    </row>
    <row r="21" spans="1:14" ht="15">
      <c r="A21" s="22" t="s">
        <v>24</v>
      </c>
      <c r="B21" s="23"/>
      <c r="C21" s="17"/>
      <c r="D21" s="17"/>
      <c r="E21" s="17"/>
      <c r="F21" s="17"/>
      <c r="G21" s="17"/>
      <c r="H21" s="17"/>
      <c r="I21" s="17"/>
      <c r="J21" s="17"/>
      <c r="K21" s="24">
        <v>1308000</v>
      </c>
      <c r="L21" s="24">
        <v>1308000</v>
      </c>
      <c r="M21" s="17">
        <f t="shared" si="0"/>
        <v>1308000</v>
      </c>
      <c r="N21" s="17">
        <f t="shared" si="0"/>
        <v>1308000</v>
      </c>
    </row>
    <row r="22" spans="1:14" s="21" customFormat="1" ht="15">
      <c r="A22" s="18" t="s">
        <v>25</v>
      </c>
      <c r="B22" s="19" t="s">
        <v>26</v>
      </c>
      <c r="C22" s="20"/>
      <c r="D22" s="20"/>
      <c r="E22" s="20"/>
      <c r="F22" s="20"/>
      <c r="G22" s="20"/>
      <c r="H22" s="20"/>
      <c r="I22" s="20"/>
      <c r="J22" s="20"/>
      <c r="K22" s="25">
        <f>SUM(K13:K21)</f>
        <v>1350276659</v>
      </c>
      <c r="L22" s="25">
        <f>SUM(L13:L21)</f>
        <v>137773019</v>
      </c>
      <c r="M22" s="20">
        <f>SUM(M13:M21)</f>
        <v>1350276659</v>
      </c>
      <c r="N22" s="20">
        <f>SUM(N13:N21)</f>
        <v>137773019</v>
      </c>
    </row>
    <row r="23" spans="1:14" ht="15" customHeight="1" hidden="1">
      <c r="A23" s="26"/>
      <c r="B23" s="23"/>
      <c r="C23" s="17"/>
      <c r="D23" s="17"/>
      <c r="E23" s="17"/>
      <c r="F23" s="17"/>
      <c r="G23" s="17"/>
      <c r="H23" s="17"/>
      <c r="I23" s="17"/>
      <c r="J23" s="17"/>
      <c r="K23" s="27"/>
      <c r="L23" s="27"/>
      <c r="M23" s="17"/>
      <c r="N23" s="17"/>
    </row>
    <row r="24" spans="1:14" ht="15" customHeight="1" hidden="1">
      <c r="A24" s="26"/>
      <c r="B24" s="23"/>
      <c r="C24" s="17"/>
      <c r="D24" s="17"/>
      <c r="E24" s="17"/>
      <c r="F24" s="17"/>
      <c r="G24" s="17"/>
      <c r="H24" s="17"/>
      <c r="I24" s="17"/>
      <c r="J24" s="17"/>
      <c r="K24" s="27"/>
      <c r="L24" s="27"/>
      <c r="M24" s="17"/>
      <c r="N24" s="17"/>
    </row>
    <row r="25" spans="1:14" ht="15" customHeight="1" hidden="1">
      <c r="A25" s="26"/>
      <c r="B25" s="23"/>
      <c r="C25" s="17"/>
      <c r="D25" s="17"/>
      <c r="E25" s="17"/>
      <c r="F25" s="17"/>
      <c r="G25" s="17"/>
      <c r="H25" s="17"/>
      <c r="I25" s="17"/>
      <c r="J25" s="17"/>
      <c r="K25" s="27"/>
      <c r="L25" s="27"/>
      <c r="M25" s="17"/>
      <c r="N25" s="17"/>
    </row>
    <row r="26" spans="1:14" ht="15">
      <c r="A26" s="26" t="s">
        <v>27</v>
      </c>
      <c r="B26" s="23"/>
      <c r="C26" s="17"/>
      <c r="D26" s="17"/>
      <c r="E26" s="17">
        <v>50000</v>
      </c>
      <c r="F26" s="17">
        <v>50000</v>
      </c>
      <c r="G26" s="17"/>
      <c r="H26" s="17"/>
      <c r="I26" s="17">
        <v>1269500</v>
      </c>
      <c r="J26" s="28">
        <v>0</v>
      </c>
      <c r="K26" s="27"/>
      <c r="L26" s="27"/>
      <c r="M26" s="17">
        <f>SUM(C26+E26+G26+I26+K26)</f>
        <v>1319500</v>
      </c>
      <c r="N26" s="17">
        <f>SUM(D26+F26+H26+J26+L26)</f>
        <v>50000</v>
      </c>
    </row>
    <row r="27" spans="1:14" ht="14.25" customHeight="1">
      <c r="A27" s="26" t="s">
        <v>28</v>
      </c>
      <c r="B27" s="23"/>
      <c r="C27" s="17"/>
      <c r="D27" s="17"/>
      <c r="E27" s="17"/>
      <c r="F27" s="17"/>
      <c r="G27" s="17"/>
      <c r="H27" s="17"/>
      <c r="I27" s="17"/>
      <c r="J27" s="17"/>
      <c r="K27" s="27"/>
      <c r="L27" s="27"/>
      <c r="M27" s="17">
        <f aca="true" t="shared" si="1" ref="M27:N32">SUM(C27+E27+G27+I27+K27)</f>
        <v>0</v>
      </c>
      <c r="N27" s="17">
        <f t="shared" si="1"/>
        <v>0</v>
      </c>
    </row>
    <row r="28" spans="1:14" ht="14.25" customHeight="1">
      <c r="A28" s="26" t="s">
        <v>29</v>
      </c>
      <c r="B28" s="23"/>
      <c r="C28" s="17"/>
      <c r="D28" s="17"/>
      <c r="E28" s="17"/>
      <c r="F28" s="17"/>
      <c r="G28" s="17"/>
      <c r="H28" s="17"/>
      <c r="I28" s="17"/>
      <c r="J28" s="17"/>
      <c r="K28" s="27">
        <v>98417</v>
      </c>
      <c r="L28" s="27">
        <v>98417</v>
      </c>
      <c r="M28" s="17">
        <f t="shared" si="1"/>
        <v>98417</v>
      </c>
      <c r="N28" s="17">
        <f t="shared" si="1"/>
        <v>98417</v>
      </c>
    </row>
    <row r="29" spans="1:14" ht="14.25" customHeight="1">
      <c r="A29" s="26" t="s">
        <v>30</v>
      </c>
      <c r="B29" s="23"/>
      <c r="C29" s="17">
        <v>69955</v>
      </c>
      <c r="D29" s="17">
        <v>69662</v>
      </c>
      <c r="E29" s="17"/>
      <c r="F29" s="17"/>
      <c r="G29" s="17">
        <v>16500</v>
      </c>
      <c r="H29" s="17">
        <v>16449</v>
      </c>
      <c r="I29" s="17"/>
      <c r="J29" s="17"/>
      <c r="K29" s="27">
        <v>40000</v>
      </c>
      <c r="L29" s="27">
        <v>40000</v>
      </c>
      <c r="M29" s="17">
        <f t="shared" si="1"/>
        <v>126455</v>
      </c>
      <c r="N29" s="17">
        <f t="shared" si="1"/>
        <v>126111</v>
      </c>
    </row>
    <row r="30" spans="1:14" ht="14.25" customHeight="1">
      <c r="A30" s="26" t="s">
        <v>31</v>
      </c>
      <c r="B30" s="23"/>
      <c r="C30" s="17"/>
      <c r="D30" s="17"/>
      <c r="E30" s="17"/>
      <c r="F30" s="17"/>
      <c r="G30" s="17"/>
      <c r="H30" s="17"/>
      <c r="I30" s="17"/>
      <c r="J30" s="17"/>
      <c r="K30" s="27">
        <v>1060000</v>
      </c>
      <c r="L30" s="27">
        <v>1060000</v>
      </c>
      <c r="M30" s="17">
        <f t="shared" si="1"/>
        <v>1060000</v>
      </c>
      <c r="N30" s="17">
        <f t="shared" si="1"/>
        <v>1060000</v>
      </c>
    </row>
    <row r="31" spans="1:14" ht="14.25" customHeight="1">
      <c r="A31" s="26" t="s">
        <v>32</v>
      </c>
      <c r="B31" s="23"/>
      <c r="C31" s="17"/>
      <c r="D31" s="17"/>
      <c r="E31" s="17"/>
      <c r="F31" s="17"/>
      <c r="G31" s="17"/>
      <c r="H31" s="17"/>
      <c r="I31" s="17"/>
      <c r="J31" s="17"/>
      <c r="K31" s="27">
        <v>497900</v>
      </c>
      <c r="L31" s="27">
        <v>497900</v>
      </c>
      <c r="M31" s="17">
        <f t="shared" si="1"/>
        <v>497900</v>
      </c>
      <c r="N31" s="17">
        <f t="shared" si="1"/>
        <v>497900</v>
      </c>
    </row>
    <row r="32" spans="1:14" ht="14.25" customHeight="1">
      <c r="A32" s="16" t="s">
        <v>33</v>
      </c>
      <c r="B32" s="23"/>
      <c r="C32" s="17"/>
      <c r="D32" s="17"/>
      <c r="E32" s="17"/>
      <c r="F32" s="17"/>
      <c r="G32" s="17"/>
      <c r="H32" s="17"/>
      <c r="I32" s="17"/>
      <c r="J32" s="17"/>
      <c r="K32" s="27">
        <v>720464</v>
      </c>
      <c r="L32" s="27">
        <v>720464</v>
      </c>
      <c r="M32" s="17">
        <f t="shared" si="1"/>
        <v>720464</v>
      </c>
      <c r="N32" s="17">
        <f t="shared" si="1"/>
        <v>720464</v>
      </c>
    </row>
    <row r="33" spans="1:14" s="21" customFormat="1" ht="15">
      <c r="A33" s="29" t="s">
        <v>34</v>
      </c>
      <c r="B33" s="19" t="s">
        <v>35</v>
      </c>
      <c r="C33" s="20">
        <f>SUM(C27:C30)</f>
        <v>69955</v>
      </c>
      <c r="D33" s="20">
        <f>SUM(D27:D30)</f>
        <v>69662</v>
      </c>
      <c r="E33" s="20">
        <f>SUM(E26:E30)</f>
        <v>50000</v>
      </c>
      <c r="F33" s="20">
        <f>SUM(F26:F30)</f>
        <v>50000</v>
      </c>
      <c r="G33" s="20">
        <f>SUM(G26:G30)</f>
        <v>16500</v>
      </c>
      <c r="H33" s="20">
        <f>SUM(H26:H30)</f>
        <v>16449</v>
      </c>
      <c r="I33" s="20">
        <f>SUM(I26:I30)</f>
        <v>1269500</v>
      </c>
      <c r="J33" s="20">
        <v>0</v>
      </c>
      <c r="K33" s="25">
        <f>SUM(K28:K32)</f>
        <v>2416781</v>
      </c>
      <c r="L33" s="25">
        <f>SUM(L28:L32)</f>
        <v>2416781</v>
      </c>
      <c r="M33" s="20">
        <f>SUM(M26:M32)</f>
        <v>3822736</v>
      </c>
      <c r="N33" s="20">
        <f>SUM(N26:N32)</f>
        <v>2552892</v>
      </c>
    </row>
    <row r="34" spans="1:14" s="21" customFormat="1" ht="15">
      <c r="A34" s="22" t="s">
        <v>36</v>
      </c>
      <c r="B34" s="19"/>
      <c r="C34" s="30">
        <v>280666</v>
      </c>
      <c r="D34" s="30">
        <v>279977</v>
      </c>
      <c r="E34" s="20"/>
      <c r="F34" s="20"/>
      <c r="G34" s="30">
        <v>635626</v>
      </c>
      <c r="H34" s="30">
        <v>557281</v>
      </c>
      <c r="I34" s="30">
        <v>629000</v>
      </c>
      <c r="J34" s="30">
        <v>422990</v>
      </c>
      <c r="K34" s="31">
        <v>600000</v>
      </c>
      <c r="L34" s="31">
        <v>600000</v>
      </c>
      <c r="M34" s="30">
        <f>SUM(C34+E34+G34+I34+K34)</f>
        <v>2145292</v>
      </c>
      <c r="N34" s="30">
        <f>SUM(D34+F34+H34+J34+L34)</f>
        <v>1860248</v>
      </c>
    </row>
    <row r="35" spans="1:14" s="21" customFormat="1" ht="15">
      <c r="A35" s="22" t="s">
        <v>37</v>
      </c>
      <c r="B35" s="19"/>
      <c r="C35" s="30"/>
      <c r="D35" s="30"/>
      <c r="E35" s="20"/>
      <c r="F35" s="20"/>
      <c r="G35" s="30"/>
      <c r="H35" s="30"/>
      <c r="I35" s="30"/>
      <c r="J35" s="30"/>
      <c r="K35" s="31">
        <v>382000</v>
      </c>
      <c r="L35" s="31">
        <v>382000</v>
      </c>
      <c r="M35" s="30">
        <f aca="true" t="shared" si="2" ref="M35:N52">SUM(C35+E35+G35+I35+K35)</f>
        <v>382000</v>
      </c>
      <c r="N35" s="30">
        <f t="shared" si="2"/>
        <v>382000</v>
      </c>
    </row>
    <row r="36" spans="1:14" s="21" customFormat="1" ht="15">
      <c r="A36" s="22" t="s">
        <v>38</v>
      </c>
      <c r="B36" s="19"/>
      <c r="C36" s="30"/>
      <c r="D36" s="30"/>
      <c r="E36" s="20"/>
      <c r="F36" s="20"/>
      <c r="G36" s="30"/>
      <c r="H36" s="30"/>
      <c r="I36" s="30"/>
      <c r="J36" s="30"/>
      <c r="K36" s="31">
        <v>236219</v>
      </c>
      <c r="L36" s="31">
        <v>236219</v>
      </c>
      <c r="M36" s="30">
        <f t="shared" si="2"/>
        <v>236219</v>
      </c>
      <c r="N36" s="30">
        <f t="shared" si="2"/>
        <v>236219</v>
      </c>
    </row>
    <row r="37" spans="1:14" s="21" customFormat="1" ht="15">
      <c r="A37" s="22" t="s">
        <v>39</v>
      </c>
      <c r="B37" s="19"/>
      <c r="C37" s="30"/>
      <c r="D37" s="30"/>
      <c r="E37" s="20"/>
      <c r="F37" s="20"/>
      <c r="G37" s="30"/>
      <c r="H37" s="30"/>
      <c r="I37" s="30"/>
      <c r="J37" s="30"/>
      <c r="K37" s="31">
        <v>66109</v>
      </c>
      <c r="L37" s="31">
        <v>66109</v>
      </c>
      <c r="M37" s="30">
        <f t="shared" si="2"/>
        <v>66109</v>
      </c>
      <c r="N37" s="30">
        <f t="shared" si="2"/>
        <v>66109</v>
      </c>
    </row>
    <row r="38" spans="1:14" s="21" customFormat="1" ht="15">
      <c r="A38" s="22" t="s">
        <v>40</v>
      </c>
      <c r="B38" s="19"/>
      <c r="C38" s="30"/>
      <c r="D38" s="30"/>
      <c r="E38" s="20"/>
      <c r="F38" s="20"/>
      <c r="G38" s="30"/>
      <c r="H38" s="30"/>
      <c r="I38" s="30"/>
      <c r="J38" s="30"/>
      <c r="K38" s="31"/>
      <c r="L38" s="31">
        <v>57655</v>
      </c>
      <c r="M38" s="30">
        <f t="shared" si="2"/>
        <v>0</v>
      </c>
      <c r="N38" s="30">
        <f t="shared" si="2"/>
        <v>57655</v>
      </c>
    </row>
    <row r="39" spans="1:14" s="21" customFormat="1" ht="15">
      <c r="A39" s="22" t="s">
        <v>21</v>
      </c>
      <c r="B39" s="19"/>
      <c r="C39" s="30"/>
      <c r="D39" s="30"/>
      <c r="E39" s="20"/>
      <c r="F39" s="20"/>
      <c r="G39" s="30"/>
      <c r="H39" s="30"/>
      <c r="I39" s="30"/>
      <c r="J39" s="30"/>
      <c r="K39" s="31">
        <v>40000000</v>
      </c>
      <c r="L39" s="31"/>
      <c r="M39" s="30">
        <f t="shared" si="2"/>
        <v>40000000</v>
      </c>
      <c r="N39" s="30">
        <f t="shared" si="2"/>
        <v>0</v>
      </c>
    </row>
    <row r="40" spans="1:14" s="21" customFormat="1" ht="15">
      <c r="A40" s="22" t="s">
        <v>22</v>
      </c>
      <c r="B40" s="19"/>
      <c r="C40" s="30"/>
      <c r="D40" s="30"/>
      <c r="E40" s="20"/>
      <c r="F40" s="20"/>
      <c r="G40" s="30"/>
      <c r="H40" s="30"/>
      <c r="I40" s="30"/>
      <c r="J40" s="30"/>
      <c r="K40" s="31">
        <v>15000000</v>
      </c>
      <c r="L40" s="31"/>
      <c r="M40" s="30">
        <f t="shared" si="2"/>
        <v>15000000</v>
      </c>
      <c r="N40" s="30">
        <f t="shared" si="2"/>
        <v>0</v>
      </c>
    </row>
    <row r="41" spans="1:14" s="21" customFormat="1" ht="15">
      <c r="A41" s="22" t="s">
        <v>41</v>
      </c>
      <c r="B41" s="19"/>
      <c r="C41" s="30"/>
      <c r="D41" s="30"/>
      <c r="E41" s="20"/>
      <c r="F41" s="20"/>
      <c r="G41" s="30"/>
      <c r="H41" s="30"/>
      <c r="I41" s="30"/>
      <c r="J41" s="30"/>
      <c r="K41" s="31">
        <v>1007866</v>
      </c>
      <c r="L41" s="31"/>
      <c r="M41" s="30">
        <f t="shared" si="2"/>
        <v>1007866</v>
      </c>
      <c r="N41" s="30">
        <f t="shared" si="2"/>
        <v>0</v>
      </c>
    </row>
    <row r="42" spans="1:14" s="21" customFormat="1" ht="15">
      <c r="A42" s="22" t="s">
        <v>42</v>
      </c>
      <c r="B42" s="19"/>
      <c r="C42" s="30"/>
      <c r="D42" s="30"/>
      <c r="E42" s="20"/>
      <c r="F42" s="20"/>
      <c r="G42" s="30"/>
      <c r="H42" s="30"/>
      <c r="I42" s="30"/>
      <c r="J42" s="30"/>
      <c r="K42" s="31">
        <v>162968</v>
      </c>
      <c r="L42" s="31"/>
      <c r="M42" s="30">
        <f t="shared" si="2"/>
        <v>162968</v>
      </c>
      <c r="N42" s="30">
        <f t="shared" si="2"/>
        <v>0</v>
      </c>
    </row>
    <row r="43" spans="1:14" s="21" customFormat="1" ht="15">
      <c r="A43" s="22" t="s">
        <v>43</v>
      </c>
      <c r="B43" s="19"/>
      <c r="C43" s="30"/>
      <c r="D43" s="30"/>
      <c r="E43" s="20"/>
      <c r="F43" s="20"/>
      <c r="G43" s="30"/>
      <c r="H43" s="30"/>
      <c r="I43" s="30"/>
      <c r="J43" s="30"/>
      <c r="K43" s="31">
        <v>300000</v>
      </c>
      <c r="L43" s="31">
        <v>300000</v>
      </c>
      <c r="M43" s="30">
        <f t="shared" si="2"/>
        <v>300000</v>
      </c>
      <c r="N43" s="30">
        <f t="shared" si="2"/>
        <v>300000</v>
      </c>
    </row>
    <row r="44" spans="1:14" s="21" customFormat="1" ht="15">
      <c r="A44" s="22" t="s">
        <v>44</v>
      </c>
      <c r="B44" s="19"/>
      <c r="C44" s="30"/>
      <c r="D44" s="30"/>
      <c r="E44" s="20"/>
      <c r="F44" s="20"/>
      <c r="G44" s="30"/>
      <c r="H44" s="30"/>
      <c r="I44" s="30"/>
      <c r="J44" s="30"/>
      <c r="K44" s="31">
        <v>71700</v>
      </c>
      <c r="L44" s="31">
        <v>71700</v>
      </c>
      <c r="M44" s="30">
        <f t="shared" si="2"/>
        <v>71700</v>
      </c>
      <c r="N44" s="30">
        <f t="shared" si="2"/>
        <v>71700</v>
      </c>
    </row>
    <row r="45" spans="1:14" s="21" customFormat="1" ht="15">
      <c r="A45" s="26" t="s">
        <v>45</v>
      </c>
      <c r="B45" s="19"/>
      <c r="C45" s="30"/>
      <c r="D45" s="30"/>
      <c r="E45" s="20"/>
      <c r="F45" s="20"/>
      <c r="G45" s="30"/>
      <c r="H45" s="30"/>
      <c r="I45" s="30"/>
      <c r="J45" s="30"/>
      <c r="K45" s="31">
        <v>3815231</v>
      </c>
      <c r="L45" s="31">
        <v>1134482</v>
      </c>
      <c r="M45" s="30">
        <f t="shared" si="2"/>
        <v>3815231</v>
      </c>
      <c r="N45" s="30">
        <f t="shared" si="2"/>
        <v>1134482</v>
      </c>
    </row>
    <row r="46" spans="1:14" s="21" customFormat="1" ht="15">
      <c r="A46" s="26" t="s">
        <v>46</v>
      </c>
      <c r="B46" s="19"/>
      <c r="C46" s="30"/>
      <c r="D46" s="30"/>
      <c r="E46" s="20"/>
      <c r="F46" s="20"/>
      <c r="G46" s="30"/>
      <c r="H46" s="30"/>
      <c r="I46" s="30"/>
      <c r="J46" s="30"/>
      <c r="K46" s="31">
        <v>1806094</v>
      </c>
      <c r="L46" s="31">
        <v>1806094</v>
      </c>
      <c r="M46" s="30">
        <f t="shared" si="2"/>
        <v>1806094</v>
      </c>
      <c r="N46" s="30">
        <f t="shared" si="2"/>
        <v>1806094</v>
      </c>
    </row>
    <row r="47" spans="1:14" s="21" customFormat="1" ht="15">
      <c r="A47" s="26" t="s">
        <v>47</v>
      </c>
      <c r="B47" s="19"/>
      <c r="C47" s="30"/>
      <c r="D47" s="30"/>
      <c r="E47" s="20"/>
      <c r="F47" s="20"/>
      <c r="G47" s="30">
        <v>1097591</v>
      </c>
      <c r="H47" s="30">
        <v>1097591</v>
      </c>
      <c r="I47" s="30"/>
      <c r="J47" s="30"/>
      <c r="K47" s="31"/>
      <c r="L47" s="31">
        <v>413138</v>
      </c>
      <c r="M47" s="30">
        <f t="shared" si="2"/>
        <v>1097591</v>
      </c>
      <c r="N47" s="30">
        <f t="shared" si="2"/>
        <v>1510729</v>
      </c>
    </row>
    <row r="48" spans="1:14" s="21" customFormat="1" ht="15">
      <c r="A48" s="26" t="s">
        <v>48</v>
      </c>
      <c r="B48" s="19"/>
      <c r="C48" s="30"/>
      <c r="D48" s="30"/>
      <c r="E48" s="20"/>
      <c r="F48" s="20"/>
      <c r="G48" s="30"/>
      <c r="H48" s="30"/>
      <c r="I48" s="30"/>
      <c r="J48" s="30"/>
      <c r="K48" s="31">
        <v>42520</v>
      </c>
      <c r="L48" s="31">
        <v>42520</v>
      </c>
      <c r="M48" s="30">
        <f t="shared" si="2"/>
        <v>42520</v>
      </c>
      <c r="N48" s="30">
        <f t="shared" si="2"/>
        <v>42520</v>
      </c>
    </row>
    <row r="49" spans="1:14" s="21" customFormat="1" ht="15">
      <c r="A49" s="26" t="s">
        <v>49</v>
      </c>
      <c r="B49" s="19"/>
      <c r="C49" s="30"/>
      <c r="D49" s="30"/>
      <c r="E49" s="20"/>
      <c r="F49" s="20"/>
      <c r="G49" s="30"/>
      <c r="H49" s="30"/>
      <c r="I49" s="30"/>
      <c r="J49" s="30"/>
      <c r="K49" s="31">
        <v>271653</v>
      </c>
      <c r="L49" s="31">
        <v>271653</v>
      </c>
      <c r="M49" s="30">
        <f t="shared" si="2"/>
        <v>271653</v>
      </c>
      <c r="N49" s="30">
        <f t="shared" si="2"/>
        <v>271653</v>
      </c>
    </row>
    <row r="50" spans="1:14" s="21" customFormat="1" ht="15">
      <c r="A50" s="26" t="s">
        <v>50</v>
      </c>
      <c r="B50" s="19"/>
      <c r="C50" s="30"/>
      <c r="D50" s="30"/>
      <c r="E50" s="20"/>
      <c r="F50" s="20"/>
      <c r="G50" s="30"/>
      <c r="H50" s="30"/>
      <c r="I50" s="30"/>
      <c r="J50" s="30"/>
      <c r="K50" s="31">
        <v>185827</v>
      </c>
      <c r="L50" s="31">
        <v>185827</v>
      </c>
      <c r="M50" s="30">
        <f t="shared" si="2"/>
        <v>185827</v>
      </c>
      <c r="N50" s="30">
        <f t="shared" si="2"/>
        <v>185827</v>
      </c>
    </row>
    <row r="51" spans="1:14" s="21" customFormat="1" ht="15">
      <c r="A51" s="26" t="s">
        <v>51</v>
      </c>
      <c r="B51" s="19"/>
      <c r="C51" s="30"/>
      <c r="D51" s="30"/>
      <c r="E51" s="20"/>
      <c r="F51" s="20"/>
      <c r="G51" s="30"/>
      <c r="H51" s="30"/>
      <c r="I51" s="30"/>
      <c r="J51" s="30"/>
      <c r="K51" s="31">
        <v>900000</v>
      </c>
      <c r="L51" s="31">
        <v>900000</v>
      </c>
      <c r="M51" s="30">
        <f t="shared" si="2"/>
        <v>900000</v>
      </c>
      <c r="N51" s="30">
        <f t="shared" si="2"/>
        <v>900000</v>
      </c>
    </row>
    <row r="52" spans="1:14" s="21" customFormat="1" ht="15">
      <c r="A52" s="26" t="s">
        <v>52</v>
      </c>
      <c r="B52" s="19"/>
      <c r="C52" s="30"/>
      <c r="D52" s="30"/>
      <c r="E52" s="20"/>
      <c r="F52" s="20"/>
      <c r="G52" s="30"/>
      <c r="H52" s="30"/>
      <c r="I52" s="30"/>
      <c r="J52" s="30"/>
      <c r="K52" s="31">
        <v>328674</v>
      </c>
      <c r="L52" s="31">
        <v>328674</v>
      </c>
      <c r="M52" s="30">
        <f t="shared" si="2"/>
        <v>328674</v>
      </c>
      <c r="N52" s="30">
        <f t="shared" si="2"/>
        <v>328674</v>
      </c>
    </row>
    <row r="53" spans="1:14" s="21" customFormat="1" ht="15">
      <c r="A53" s="18" t="s">
        <v>53</v>
      </c>
      <c r="B53" s="19" t="s">
        <v>54</v>
      </c>
      <c r="C53" s="20">
        <f>SUM(C34:C47)</f>
        <v>280666</v>
      </c>
      <c r="D53" s="20">
        <f>SUM(D34:D47)</f>
        <v>279977</v>
      </c>
      <c r="E53" s="20"/>
      <c r="F53" s="20"/>
      <c r="G53" s="20">
        <f>SUM(G34:G47)</f>
        <v>1733217</v>
      </c>
      <c r="H53" s="20">
        <f>SUM(H34:H47)</f>
        <v>1654872</v>
      </c>
      <c r="I53" s="20">
        <f>SUM(I34)</f>
        <v>629000</v>
      </c>
      <c r="J53" s="20">
        <f>SUM(J34)</f>
        <v>422990</v>
      </c>
      <c r="K53" s="25">
        <f>SUM(K34:K52)</f>
        <v>65176861</v>
      </c>
      <c r="L53" s="25">
        <f>SUM(L34:L52)</f>
        <v>6796071</v>
      </c>
      <c r="M53" s="20">
        <f>SUM(M34:M52)</f>
        <v>67819744</v>
      </c>
      <c r="N53" s="20">
        <f>SUM(N34:N52)</f>
        <v>9153910</v>
      </c>
    </row>
    <row r="54" spans="1:14" s="21" customFormat="1" ht="15">
      <c r="A54" s="18" t="s">
        <v>55</v>
      </c>
      <c r="B54" s="19" t="s">
        <v>56</v>
      </c>
      <c r="C54" s="20"/>
      <c r="D54" s="20"/>
      <c r="E54" s="20"/>
      <c r="F54" s="20"/>
      <c r="G54" s="20"/>
      <c r="H54" s="20"/>
      <c r="I54" s="20"/>
      <c r="J54" s="20"/>
      <c r="K54" s="25"/>
      <c r="L54" s="25"/>
      <c r="M54" s="20"/>
      <c r="N54" s="20"/>
    </row>
    <row r="55" spans="1:14" ht="15" customHeight="1" hidden="1">
      <c r="A55" s="26"/>
      <c r="B55" s="23"/>
      <c r="C55" s="17"/>
      <c r="D55" s="17"/>
      <c r="E55" s="17"/>
      <c r="F55" s="17"/>
      <c r="G55" s="17"/>
      <c r="H55" s="17"/>
      <c r="I55" s="17"/>
      <c r="J55" s="17"/>
      <c r="K55" s="27"/>
      <c r="L55" s="27"/>
      <c r="M55" s="17"/>
      <c r="N55" s="17"/>
    </row>
    <row r="56" spans="1:14" ht="15" customHeight="1" hidden="1">
      <c r="A56" s="26"/>
      <c r="B56" s="23"/>
      <c r="C56" s="17"/>
      <c r="D56" s="17"/>
      <c r="E56" s="17"/>
      <c r="F56" s="17"/>
      <c r="G56" s="17"/>
      <c r="H56" s="17"/>
      <c r="I56" s="17"/>
      <c r="J56" s="17"/>
      <c r="K56" s="27"/>
      <c r="L56" s="27"/>
      <c r="M56" s="17"/>
      <c r="N56" s="17"/>
    </row>
    <row r="57" spans="1:14" s="21" customFormat="1" ht="25.5">
      <c r="A57" s="29" t="s">
        <v>57</v>
      </c>
      <c r="B57" s="19" t="s">
        <v>58</v>
      </c>
      <c r="C57" s="20">
        <v>94929</v>
      </c>
      <c r="D57" s="20">
        <v>94402</v>
      </c>
      <c r="E57" s="20">
        <v>13500</v>
      </c>
      <c r="F57" s="20">
        <v>13500</v>
      </c>
      <c r="G57" s="20">
        <v>472423</v>
      </c>
      <c r="H57" s="20">
        <v>451255</v>
      </c>
      <c r="I57" s="20">
        <v>699000</v>
      </c>
      <c r="J57" s="20">
        <v>156867</v>
      </c>
      <c r="K57" s="32">
        <v>364082433</v>
      </c>
      <c r="L57" s="32">
        <v>5718830</v>
      </c>
      <c r="M57" s="20">
        <f>SUM(C57+E57+G57+I57+K57)</f>
        <v>365362285</v>
      </c>
      <c r="N57" s="20">
        <f>SUM(D57+F57+H57+J57+L57)</f>
        <v>6434854</v>
      </c>
    </row>
    <row r="58" spans="1:14" ht="15.75">
      <c r="A58" s="33" t="s">
        <v>59</v>
      </c>
      <c r="B58" s="34" t="s">
        <v>60</v>
      </c>
      <c r="C58" s="35">
        <f aca="true" t="shared" si="3" ref="C58:H58">C57+C53+C54+C33+C22</f>
        <v>445550</v>
      </c>
      <c r="D58" s="35">
        <f t="shared" si="3"/>
        <v>444041</v>
      </c>
      <c r="E58" s="35">
        <f t="shared" si="3"/>
        <v>63500</v>
      </c>
      <c r="F58" s="35">
        <f t="shared" si="3"/>
        <v>63500</v>
      </c>
      <c r="G58" s="35">
        <f t="shared" si="3"/>
        <v>2222140</v>
      </c>
      <c r="H58" s="35">
        <f t="shared" si="3"/>
        <v>2122576</v>
      </c>
      <c r="I58" s="35">
        <f aca="true" t="shared" si="4" ref="I58:N58">I57+I53+I54+I33+I22+I12</f>
        <v>3288000</v>
      </c>
      <c r="J58" s="35">
        <f t="shared" si="4"/>
        <v>1270357</v>
      </c>
      <c r="K58" s="32">
        <f t="shared" si="4"/>
        <v>1781988159</v>
      </c>
      <c r="L58" s="32">
        <f t="shared" si="4"/>
        <v>152740126</v>
      </c>
      <c r="M58" s="32">
        <f t="shared" si="4"/>
        <v>1788007349</v>
      </c>
      <c r="N58" s="32">
        <f t="shared" si="4"/>
        <v>156640600</v>
      </c>
    </row>
    <row r="59" spans="1:14" ht="15" customHeight="1" hidden="1">
      <c r="A59" s="36"/>
      <c r="B59" s="19"/>
      <c r="C59" s="17"/>
      <c r="D59" s="17"/>
      <c r="E59" s="17"/>
      <c r="F59" s="17"/>
      <c r="G59" s="17"/>
      <c r="H59" s="17"/>
      <c r="I59" s="17"/>
      <c r="J59" s="17"/>
      <c r="K59" s="27"/>
      <c r="L59" s="27"/>
      <c r="M59" s="17"/>
      <c r="N59" s="17"/>
    </row>
    <row r="60" spans="1:14" ht="15" customHeight="1" hidden="1">
      <c r="A60" s="36"/>
      <c r="B60" s="19"/>
      <c r="C60" s="17"/>
      <c r="D60" s="17"/>
      <c r="E60" s="17"/>
      <c r="F60" s="17"/>
      <c r="G60" s="17"/>
      <c r="H60" s="17"/>
      <c r="I60" s="17"/>
      <c r="J60" s="17"/>
      <c r="K60" s="27"/>
      <c r="L60" s="27"/>
      <c r="M60" s="17"/>
      <c r="N60" s="17"/>
    </row>
    <row r="61" spans="1:14" ht="15" customHeight="1" hidden="1">
      <c r="A61" s="36"/>
      <c r="B61" s="19"/>
      <c r="C61" s="17"/>
      <c r="D61" s="17"/>
      <c r="E61" s="17"/>
      <c r="F61" s="17"/>
      <c r="G61" s="17"/>
      <c r="H61" s="17"/>
      <c r="I61" s="17"/>
      <c r="J61" s="17"/>
      <c r="K61" s="27"/>
      <c r="L61" s="27"/>
      <c r="M61" s="17"/>
      <c r="N61" s="17"/>
    </row>
    <row r="62" spans="1:14" ht="15">
      <c r="A62" s="26" t="s">
        <v>61</v>
      </c>
      <c r="B62" s="19"/>
      <c r="C62" s="17"/>
      <c r="D62" s="17"/>
      <c r="E62" s="17"/>
      <c r="F62" s="17"/>
      <c r="G62" s="17"/>
      <c r="H62" s="17"/>
      <c r="I62" s="17"/>
      <c r="J62" s="17"/>
      <c r="K62" s="27">
        <v>3245821</v>
      </c>
      <c r="L62" s="27">
        <v>3245821</v>
      </c>
      <c r="M62" s="17">
        <f>SUM(C62+E62+G62+I62+K62)</f>
        <v>3245821</v>
      </c>
      <c r="N62" s="17">
        <f>SUM(D62+F62+H62+J62+L62)</f>
        <v>3245821</v>
      </c>
    </row>
    <row r="63" spans="1:14" ht="15">
      <c r="A63" s="26" t="s">
        <v>62</v>
      </c>
      <c r="B63" s="19"/>
      <c r="C63" s="17"/>
      <c r="D63" s="17"/>
      <c r="E63" s="17"/>
      <c r="F63" s="17"/>
      <c r="G63" s="17"/>
      <c r="H63" s="17"/>
      <c r="I63" s="17"/>
      <c r="J63" s="17"/>
      <c r="K63" s="27">
        <v>22442618</v>
      </c>
      <c r="L63" s="27">
        <v>22442618</v>
      </c>
      <c r="M63" s="17">
        <f aca="true" t="shared" si="5" ref="M63:N67">SUM(C63+E63+G63+I63+K63)</f>
        <v>22442618</v>
      </c>
      <c r="N63" s="17">
        <f t="shared" si="5"/>
        <v>22442618</v>
      </c>
    </row>
    <row r="64" spans="1:14" ht="15">
      <c r="A64" s="26" t="s">
        <v>63</v>
      </c>
      <c r="B64" s="19"/>
      <c r="C64" s="17"/>
      <c r="D64" s="17"/>
      <c r="E64" s="17"/>
      <c r="F64" s="17"/>
      <c r="G64" s="17"/>
      <c r="H64" s="17"/>
      <c r="I64" s="17"/>
      <c r="J64" s="17"/>
      <c r="K64" s="27">
        <v>43668021</v>
      </c>
      <c r="L64" s="27">
        <v>43668021</v>
      </c>
      <c r="M64" s="17">
        <f t="shared" si="5"/>
        <v>43668021</v>
      </c>
      <c r="N64" s="17">
        <f t="shared" si="5"/>
        <v>43668021</v>
      </c>
    </row>
    <row r="65" spans="1:14" ht="15">
      <c r="A65" s="26" t="s">
        <v>64</v>
      </c>
      <c r="B65" s="19"/>
      <c r="C65" s="17"/>
      <c r="D65" s="17"/>
      <c r="E65" s="17"/>
      <c r="F65" s="17"/>
      <c r="G65" s="17"/>
      <c r="H65" s="17"/>
      <c r="I65" s="17"/>
      <c r="J65" s="17"/>
      <c r="K65" s="27">
        <v>15056714</v>
      </c>
      <c r="L65" s="27">
        <v>15056714</v>
      </c>
      <c r="M65" s="17">
        <f t="shared" si="5"/>
        <v>15056714</v>
      </c>
      <c r="N65" s="17">
        <f t="shared" si="5"/>
        <v>15056714</v>
      </c>
    </row>
    <row r="66" spans="1:14" ht="15">
      <c r="A66" s="26" t="s">
        <v>65</v>
      </c>
      <c r="B66" s="19"/>
      <c r="C66" s="17"/>
      <c r="D66" s="17"/>
      <c r="E66" s="17"/>
      <c r="F66" s="17"/>
      <c r="G66" s="17"/>
      <c r="H66" s="17"/>
      <c r="I66" s="17"/>
      <c r="J66" s="17"/>
      <c r="K66" s="27">
        <v>2890000</v>
      </c>
      <c r="L66" s="27"/>
      <c r="M66" s="17">
        <f t="shared" si="5"/>
        <v>2890000</v>
      </c>
      <c r="N66" s="17">
        <f t="shared" si="5"/>
        <v>0</v>
      </c>
    </row>
    <row r="67" spans="1:14" ht="15">
      <c r="A67" s="26" t="s">
        <v>66</v>
      </c>
      <c r="B67" s="19"/>
      <c r="C67" s="17"/>
      <c r="D67" s="17"/>
      <c r="E67" s="17"/>
      <c r="F67" s="17"/>
      <c r="G67" s="17"/>
      <c r="H67" s="17"/>
      <c r="I67" s="17"/>
      <c r="J67" s="17"/>
      <c r="K67" s="27">
        <v>27931497</v>
      </c>
      <c r="L67" s="27"/>
      <c r="M67" s="17">
        <f t="shared" si="5"/>
        <v>27931497</v>
      </c>
      <c r="N67" s="17">
        <f t="shared" si="5"/>
        <v>0</v>
      </c>
    </row>
    <row r="68" spans="1:14" s="21" customFormat="1" ht="15">
      <c r="A68" s="18" t="s">
        <v>67</v>
      </c>
      <c r="B68" s="19" t="s">
        <v>68</v>
      </c>
      <c r="C68" s="20">
        <f>SUM(C62:C64)</f>
        <v>0</v>
      </c>
      <c r="D68" s="20"/>
      <c r="E68" s="20"/>
      <c r="F68" s="20"/>
      <c r="G68" s="20"/>
      <c r="H68" s="20"/>
      <c r="I68" s="20"/>
      <c r="J68" s="20"/>
      <c r="K68" s="25">
        <f>SUM(K62:K67)</f>
        <v>115234671</v>
      </c>
      <c r="L68" s="25">
        <f>SUM(L62:L67)</f>
        <v>84413174</v>
      </c>
      <c r="M68" s="20">
        <f>SUM(M62:M67)</f>
        <v>115234671</v>
      </c>
      <c r="N68" s="20">
        <f>SUM(N62:N67)</f>
        <v>84413174</v>
      </c>
    </row>
    <row r="69" spans="1:14" ht="15" customHeight="1" hidden="1">
      <c r="A69" s="26"/>
      <c r="B69" s="23"/>
      <c r="C69" s="17"/>
      <c r="D69" s="17"/>
      <c r="E69" s="17"/>
      <c r="F69" s="17"/>
      <c r="G69" s="17"/>
      <c r="H69" s="17"/>
      <c r="I69" s="17"/>
      <c r="J69" s="17"/>
      <c r="K69" s="25">
        <f>SUM(K68:K68)</f>
        <v>115234671</v>
      </c>
      <c r="L69" s="25"/>
      <c r="M69" s="17">
        <f aca="true" t="shared" si="6" ref="M69:N72">SUM(K69)</f>
        <v>115234671</v>
      </c>
      <c r="N69" s="17">
        <f t="shared" si="6"/>
        <v>0</v>
      </c>
    </row>
    <row r="70" spans="1:14" ht="15" customHeight="1" hidden="1">
      <c r="A70" s="26"/>
      <c r="B70" s="23"/>
      <c r="C70" s="17"/>
      <c r="D70" s="17"/>
      <c r="E70" s="17"/>
      <c r="F70" s="17"/>
      <c r="G70" s="17"/>
      <c r="H70" s="17"/>
      <c r="I70" s="17"/>
      <c r="J70" s="17"/>
      <c r="K70" s="25">
        <f>SUM(K68:K69)</f>
        <v>230469342</v>
      </c>
      <c r="L70" s="25"/>
      <c r="M70" s="17">
        <f t="shared" si="6"/>
        <v>230469342</v>
      </c>
      <c r="N70" s="17">
        <f t="shared" si="6"/>
        <v>0</v>
      </c>
    </row>
    <row r="71" spans="1:14" ht="15" customHeight="1" hidden="1">
      <c r="A71" s="26"/>
      <c r="B71" s="23"/>
      <c r="C71" s="17"/>
      <c r="D71" s="17"/>
      <c r="E71" s="17"/>
      <c r="F71" s="17"/>
      <c r="G71" s="17"/>
      <c r="H71" s="17"/>
      <c r="I71" s="17"/>
      <c r="J71" s="17"/>
      <c r="K71" s="25">
        <f>SUM(K68:K70)</f>
        <v>460938684</v>
      </c>
      <c r="L71" s="25"/>
      <c r="M71" s="17">
        <f t="shared" si="6"/>
        <v>460938684</v>
      </c>
      <c r="N71" s="17">
        <f t="shared" si="6"/>
        <v>0</v>
      </c>
    </row>
    <row r="72" spans="1:14" ht="15">
      <c r="A72" s="18" t="s">
        <v>69</v>
      </c>
      <c r="B72" s="19" t="s">
        <v>70</v>
      </c>
      <c r="C72" s="17"/>
      <c r="D72" s="17"/>
      <c r="E72" s="17"/>
      <c r="F72" s="17"/>
      <c r="G72" s="17"/>
      <c r="H72" s="17"/>
      <c r="I72" s="17"/>
      <c r="J72" s="17"/>
      <c r="K72" s="27"/>
      <c r="L72" s="27"/>
      <c r="M72" s="17">
        <f t="shared" si="6"/>
        <v>0</v>
      </c>
      <c r="N72" s="17">
        <f t="shared" si="6"/>
        <v>0</v>
      </c>
    </row>
    <row r="73" spans="1:14" ht="15" customHeight="1" hidden="1">
      <c r="A73" s="18"/>
      <c r="B73" s="19"/>
      <c r="C73" s="17"/>
      <c r="D73" s="17"/>
      <c r="E73" s="17"/>
      <c r="F73" s="17"/>
      <c r="G73" s="17"/>
      <c r="H73" s="17"/>
      <c r="I73" s="17"/>
      <c r="J73" s="17"/>
      <c r="K73" s="27"/>
      <c r="L73" s="27"/>
      <c r="M73" s="17"/>
      <c r="N73" s="17"/>
    </row>
    <row r="74" spans="1:14" ht="15" customHeight="1" hidden="1">
      <c r="A74" s="18"/>
      <c r="B74" s="19"/>
      <c r="C74" s="17"/>
      <c r="D74" s="17"/>
      <c r="E74" s="17"/>
      <c r="F74" s="17"/>
      <c r="G74" s="17"/>
      <c r="H74" s="17"/>
      <c r="I74" s="17"/>
      <c r="J74" s="17"/>
      <c r="K74" s="27"/>
      <c r="L74" s="27"/>
      <c r="M74" s="17"/>
      <c r="N74" s="17"/>
    </row>
    <row r="75" spans="1:14" ht="15" customHeight="1" hidden="1">
      <c r="A75" s="18"/>
      <c r="B75" s="19"/>
      <c r="C75" s="17"/>
      <c r="D75" s="17"/>
      <c r="E75" s="17"/>
      <c r="F75" s="17"/>
      <c r="G75" s="17"/>
      <c r="H75" s="17"/>
      <c r="I75" s="17"/>
      <c r="J75" s="17"/>
      <c r="K75" s="27"/>
      <c r="L75" s="27"/>
      <c r="M75" s="17"/>
      <c r="N75" s="17"/>
    </row>
    <row r="76" spans="1:14" ht="15">
      <c r="A76" s="18" t="s">
        <v>71</v>
      </c>
      <c r="B76" s="19" t="s">
        <v>72</v>
      </c>
      <c r="C76" s="17"/>
      <c r="D76" s="17"/>
      <c r="E76" s="17"/>
      <c r="F76" s="17"/>
      <c r="G76" s="17"/>
      <c r="H76" s="17"/>
      <c r="I76" s="17"/>
      <c r="J76" s="17"/>
      <c r="K76" s="27"/>
      <c r="L76" s="27"/>
      <c r="M76" s="17"/>
      <c r="N76" s="17"/>
    </row>
    <row r="77" spans="1:14" ht="15">
      <c r="A77" s="18" t="s">
        <v>73</v>
      </c>
      <c r="B77" s="19" t="s">
        <v>74</v>
      </c>
      <c r="C77" s="17"/>
      <c r="D77" s="17"/>
      <c r="E77" s="17"/>
      <c r="F77" s="17"/>
      <c r="G77" s="17"/>
      <c r="H77" s="17"/>
      <c r="I77" s="17"/>
      <c r="J77" s="17"/>
      <c r="K77" s="32">
        <v>31143362</v>
      </c>
      <c r="L77" s="32">
        <v>22791557</v>
      </c>
      <c r="M77" s="35">
        <f>SUM(K77)</f>
        <v>31143362</v>
      </c>
      <c r="N77" s="35">
        <f>SUM(L77)</f>
        <v>22791557</v>
      </c>
    </row>
    <row r="78" spans="1:14" s="21" customFormat="1" ht="15.75">
      <c r="A78" s="33" t="s">
        <v>75</v>
      </c>
      <c r="B78" s="34" t="s">
        <v>76</v>
      </c>
      <c r="C78" s="35">
        <f>SUM(C68+C77)</f>
        <v>0</v>
      </c>
      <c r="D78" s="35"/>
      <c r="E78" s="35">
        <f>SUM(E68+E77)</f>
        <v>0</v>
      </c>
      <c r="F78" s="35"/>
      <c r="G78" s="35">
        <f>SUM(G68+G77)</f>
        <v>0</v>
      </c>
      <c r="H78" s="35"/>
      <c r="I78" s="35">
        <f>SUM(I68+I77)</f>
        <v>0</v>
      </c>
      <c r="J78" s="35"/>
      <c r="K78" s="32">
        <f>SUM(K68+K77)</f>
        <v>146378033</v>
      </c>
      <c r="L78" s="32">
        <f>SUM(L68+L77)</f>
        <v>107204731</v>
      </c>
      <c r="M78" s="20">
        <f>SUM(M77+M68)</f>
        <v>146378033</v>
      </c>
      <c r="N78" s="20">
        <f>SUM(N77+N68)</f>
        <v>107204731</v>
      </c>
    </row>
    <row r="81" spans="1:14" ht="46.5" customHeight="1">
      <c r="A81" s="37" t="s">
        <v>77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</row>
    <row r="82" spans="1:14" ht="15">
      <c r="A82" s="39" t="s">
        <v>78</v>
      </c>
      <c r="B82" s="39" t="s">
        <v>79</v>
      </c>
      <c r="C82" s="39" t="s">
        <v>80</v>
      </c>
      <c r="D82" s="39"/>
      <c r="E82" s="39" t="s">
        <v>81</v>
      </c>
      <c r="F82" s="39"/>
      <c r="G82" s="39" t="s">
        <v>82</v>
      </c>
      <c r="H82" s="39"/>
      <c r="I82" s="39" t="s">
        <v>83</v>
      </c>
      <c r="J82" s="39"/>
      <c r="K82" s="39" t="s">
        <v>84</v>
      </c>
      <c r="L82" s="39"/>
      <c r="M82" s="39" t="s">
        <v>85</v>
      </c>
      <c r="N82" s="39" t="s">
        <v>86</v>
      </c>
    </row>
    <row r="83" spans="1:14" ht="98.25">
      <c r="A83" s="40" t="s">
        <v>87</v>
      </c>
      <c r="B83" s="41" t="s">
        <v>88</v>
      </c>
      <c r="C83" s="41" t="s">
        <v>89</v>
      </c>
      <c r="D83" s="41"/>
      <c r="E83" s="41" t="s">
        <v>90</v>
      </c>
      <c r="F83" s="41"/>
      <c r="G83" s="41" t="s">
        <v>91</v>
      </c>
      <c r="H83" s="41"/>
      <c r="I83" s="41" t="s">
        <v>92</v>
      </c>
      <c r="J83" s="41"/>
      <c r="K83" s="41" t="s">
        <v>93</v>
      </c>
      <c r="L83" s="42"/>
      <c r="M83" s="43" t="s">
        <v>94</v>
      </c>
      <c r="N83" s="44" t="s">
        <v>95</v>
      </c>
    </row>
    <row r="84" spans="1:14" ht="15">
      <c r="A84" s="22"/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7"/>
      <c r="M84" s="47"/>
      <c r="N84" s="48">
        <f aca="true" t="shared" si="7" ref="N84:N89">SUM(B84:M84)</f>
        <v>0</v>
      </c>
    </row>
    <row r="85" spans="1:14" ht="15">
      <c r="A85" s="49"/>
      <c r="B85" s="45"/>
      <c r="C85" s="46"/>
      <c r="D85" s="46"/>
      <c r="E85" s="46"/>
      <c r="F85" s="46"/>
      <c r="G85" s="46"/>
      <c r="H85" s="46"/>
      <c r="I85" s="46"/>
      <c r="J85" s="46"/>
      <c r="K85" s="46"/>
      <c r="L85" s="47"/>
      <c r="M85" s="47"/>
      <c r="N85" s="48">
        <f t="shared" si="7"/>
        <v>0</v>
      </c>
    </row>
    <row r="86" spans="1:14" ht="15">
      <c r="A86" s="50"/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7"/>
      <c r="M86" s="47"/>
      <c r="N86" s="48">
        <f t="shared" si="7"/>
        <v>0</v>
      </c>
    </row>
    <row r="87" spans="1:14" ht="15">
      <c r="A87" s="49"/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7"/>
      <c r="M87" s="47"/>
      <c r="N87" s="48">
        <f t="shared" si="7"/>
        <v>0</v>
      </c>
    </row>
    <row r="88" spans="1:14" ht="15">
      <c r="A88" s="49"/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7"/>
      <c r="M88" s="47"/>
      <c r="N88" s="48">
        <f t="shared" si="7"/>
        <v>0</v>
      </c>
    </row>
    <row r="89" spans="1:14" ht="15.75">
      <c r="A89" s="44" t="s">
        <v>95</v>
      </c>
      <c r="B89" s="51">
        <f>SUM(B84:B88)</f>
        <v>0</v>
      </c>
      <c r="C89" s="46"/>
      <c r="D89" s="46"/>
      <c r="E89" s="46"/>
      <c r="F89" s="46"/>
      <c r="G89" s="46"/>
      <c r="H89" s="46"/>
      <c r="I89" s="46"/>
      <c r="J89" s="46"/>
      <c r="K89" s="46"/>
      <c r="L89" s="47"/>
      <c r="M89" s="47"/>
      <c r="N89" s="48">
        <f t="shared" si="7"/>
        <v>0</v>
      </c>
    </row>
    <row r="90" spans="1:12" ht="15">
      <c r="A90" s="52"/>
      <c r="B90" s="53"/>
      <c r="C90" s="54"/>
      <c r="D90" s="54"/>
      <c r="E90" s="54"/>
      <c r="F90" s="54"/>
      <c r="G90" s="55"/>
      <c r="H90" s="55"/>
      <c r="I90" s="55"/>
      <c r="J90" s="55"/>
      <c r="K90" s="55"/>
      <c r="L90" s="55"/>
    </row>
    <row r="91" spans="1:12" ht="15">
      <c r="A91" s="52"/>
      <c r="B91" s="53"/>
      <c r="C91" s="54"/>
      <c r="D91" s="54"/>
      <c r="E91" s="54"/>
      <c r="F91" s="54"/>
      <c r="G91" s="55"/>
      <c r="H91" s="55"/>
      <c r="I91" s="55"/>
      <c r="J91" s="55"/>
      <c r="K91" s="55"/>
      <c r="L91" s="55"/>
    </row>
    <row r="92" spans="1:12" ht="15">
      <c r="A92" s="52"/>
      <c r="B92" s="53"/>
      <c r="C92" s="54"/>
      <c r="D92" s="54"/>
      <c r="E92" s="54"/>
      <c r="F92" s="54"/>
      <c r="G92" s="55"/>
      <c r="H92" s="55"/>
      <c r="I92" s="55"/>
      <c r="J92" s="55"/>
      <c r="K92" s="55"/>
      <c r="L92" s="55"/>
    </row>
    <row r="93" spans="1:12" ht="15">
      <c r="A93" s="52"/>
      <c r="B93" s="53"/>
      <c r="C93" s="54"/>
      <c r="D93" s="54"/>
      <c r="E93" s="54"/>
      <c r="F93" s="54"/>
      <c r="G93" s="55"/>
      <c r="H93" s="55"/>
      <c r="I93" s="55"/>
      <c r="J93" s="55"/>
      <c r="K93" s="55"/>
      <c r="L93" s="55"/>
    </row>
    <row r="94" spans="1:12" ht="15">
      <c r="A94" s="52"/>
      <c r="B94" s="53"/>
      <c r="C94" s="54"/>
      <c r="D94" s="54"/>
      <c r="E94" s="54"/>
      <c r="F94" s="54"/>
      <c r="G94" s="55"/>
      <c r="H94" s="55"/>
      <c r="I94" s="55"/>
      <c r="J94" s="55"/>
      <c r="K94" s="55"/>
      <c r="L94" s="55"/>
    </row>
    <row r="95" spans="1:12" ht="15">
      <c r="A95" s="52"/>
      <c r="B95" s="53"/>
      <c r="C95" s="54"/>
      <c r="D95" s="54"/>
      <c r="E95" s="54"/>
      <c r="F95" s="54"/>
      <c r="G95" s="55"/>
      <c r="H95" s="55"/>
      <c r="I95" s="55"/>
      <c r="J95" s="55"/>
      <c r="K95" s="55"/>
      <c r="L95" s="55"/>
    </row>
    <row r="96" spans="1:12" ht="15">
      <c r="A96" s="52"/>
      <c r="B96" s="53"/>
      <c r="C96" s="54"/>
      <c r="D96" s="54"/>
      <c r="E96" s="54"/>
      <c r="F96" s="54"/>
      <c r="G96" s="55"/>
      <c r="H96" s="55"/>
      <c r="I96" s="55"/>
      <c r="J96" s="55"/>
      <c r="K96" s="55"/>
      <c r="L96" s="55"/>
    </row>
    <row r="97" spans="1:12" ht="15">
      <c r="A97" s="56"/>
      <c r="B97" s="53"/>
      <c r="C97" s="54"/>
      <c r="D97" s="54"/>
      <c r="E97" s="54"/>
      <c r="F97" s="54"/>
      <c r="G97" s="55"/>
      <c r="H97" s="55"/>
      <c r="I97" s="55"/>
      <c r="J97" s="55"/>
      <c r="K97" s="55"/>
      <c r="L97" s="55"/>
    </row>
    <row r="98" spans="1:12" ht="15">
      <c r="A98" s="56"/>
      <c r="B98" s="53"/>
      <c r="C98" s="54"/>
      <c r="D98" s="54"/>
      <c r="E98" s="54"/>
      <c r="F98" s="54"/>
      <c r="G98" s="55"/>
      <c r="H98" s="55"/>
      <c r="I98" s="55"/>
      <c r="J98" s="55"/>
      <c r="K98" s="55"/>
      <c r="L98" s="55"/>
    </row>
    <row r="99" spans="1:12" ht="15">
      <c r="A99" s="56"/>
      <c r="B99" s="53"/>
      <c r="C99" s="54"/>
      <c r="D99" s="54"/>
      <c r="E99" s="54"/>
      <c r="F99" s="54"/>
      <c r="G99" s="55"/>
      <c r="H99" s="55"/>
      <c r="I99" s="55"/>
      <c r="J99" s="55"/>
      <c r="K99" s="55"/>
      <c r="L99" s="55"/>
    </row>
    <row r="100" spans="1:12" ht="15">
      <c r="A100" s="52"/>
      <c r="B100" s="53"/>
      <c r="C100" s="54"/>
      <c r="D100" s="54"/>
      <c r="E100" s="54"/>
      <c r="F100" s="54"/>
      <c r="G100" s="55"/>
      <c r="H100" s="55"/>
      <c r="I100" s="55"/>
      <c r="J100" s="55"/>
      <c r="K100" s="55"/>
      <c r="L100" s="55"/>
    </row>
    <row r="101" spans="1:12" ht="15.75">
      <c r="A101" s="57"/>
      <c r="B101" s="58"/>
      <c r="C101" s="54"/>
      <c r="D101" s="54"/>
      <c r="E101" s="54"/>
      <c r="F101" s="54"/>
      <c r="G101" s="55"/>
      <c r="H101" s="55"/>
      <c r="I101" s="55"/>
      <c r="J101" s="55"/>
      <c r="K101" s="55"/>
      <c r="L101" s="55"/>
    </row>
    <row r="102" spans="1:12" ht="15.75">
      <c r="A102" s="59"/>
      <c r="B102" s="60"/>
      <c r="C102" s="54"/>
      <c r="D102" s="54"/>
      <c r="E102" s="54"/>
      <c r="F102" s="54"/>
      <c r="G102" s="55"/>
      <c r="H102" s="55"/>
      <c r="I102" s="55"/>
      <c r="J102" s="55"/>
      <c r="K102" s="55"/>
      <c r="L102" s="55"/>
    </row>
    <row r="103" spans="1:12" ht="15.75">
      <c r="A103" s="59"/>
      <c r="B103" s="60"/>
      <c r="C103" s="54"/>
      <c r="D103" s="54"/>
      <c r="E103" s="54"/>
      <c r="F103" s="54"/>
      <c r="G103" s="55"/>
      <c r="H103" s="55"/>
      <c r="I103" s="55"/>
      <c r="J103" s="55"/>
      <c r="K103" s="55"/>
      <c r="L103" s="55"/>
    </row>
    <row r="104" spans="1:12" ht="15.75">
      <c r="A104" s="59"/>
      <c r="B104" s="60"/>
      <c r="C104" s="54"/>
      <c r="D104" s="54"/>
      <c r="E104" s="54"/>
      <c r="F104" s="54"/>
      <c r="G104" s="55"/>
      <c r="H104" s="55"/>
      <c r="I104" s="55"/>
      <c r="J104" s="55"/>
      <c r="K104" s="55"/>
      <c r="L104" s="55"/>
    </row>
    <row r="105" spans="1:12" ht="15.75">
      <c r="A105" s="59"/>
      <c r="B105" s="60"/>
      <c r="C105" s="54"/>
      <c r="D105" s="54"/>
      <c r="E105" s="54"/>
      <c r="F105" s="54"/>
      <c r="G105" s="55"/>
      <c r="H105" s="55"/>
      <c r="I105" s="55"/>
      <c r="J105" s="55"/>
      <c r="K105" s="55"/>
      <c r="L105" s="55"/>
    </row>
    <row r="106" spans="1:12" ht="15">
      <c r="A106" s="52"/>
      <c r="B106" s="53"/>
      <c r="C106" s="54"/>
      <c r="D106" s="54"/>
      <c r="E106" s="54"/>
      <c r="F106" s="54"/>
      <c r="G106" s="55"/>
      <c r="H106" s="55"/>
      <c r="I106" s="55"/>
      <c r="J106" s="55"/>
      <c r="K106" s="55"/>
      <c r="L106" s="55"/>
    </row>
    <row r="107" spans="1:12" ht="15">
      <c r="A107" s="52"/>
      <c r="B107" s="53"/>
      <c r="C107" s="54"/>
      <c r="D107" s="54"/>
      <c r="E107" s="54"/>
      <c r="F107" s="54"/>
      <c r="G107" s="55"/>
      <c r="H107" s="55"/>
      <c r="I107" s="55"/>
      <c r="J107" s="55"/>
      <c r="K107" s="55"/>
      <c r="L107" s="55"/>
    </row>
    <row r="108" spans="1:12" ht="15">
      <c r="A108" s="52"/>
      <c r="B108" s="53"/>
      <c r="C108" s="54"/>
      <c r="D108" s="54"/>
      <c r="E108" s="54"/>
      <c r="F108" s="54"/>
      <c r="G108" s="55"/>
      <c r="H108" s="55"/>
      <c r="I108" s="55"/>
      <c r="J108" s="55"/>
      <c r="K108" s="55"/>
      <c r="L108" s="55"/>
    </row>
    <row r="109" spans="1:12" ht="15">
      <c r="A109" s="52"/>
      <c r="B109" s="53"/>
      <c r="C109" s="54"/>
      <c r="D109" s="54"/>
      <c r="E109" s="54"/>
      <c r="F109" s="54"/>
      <c r="G109" s="55"/>
      <c r="H109" s="55"/>
      <c r="I109" s="55"/>
      <c r="J109" s="55"/>
      <c r="K109" s="55"/>
      <c r="L109" s="55"/>
    </row>
    <row r="110" spans="1:12" ht="15">
      <c r="A110" s="52"/>
      <c r="B110" s="53"/>
      <c r="C110" s="54"/>
      <c r="D110" s="54"/>
      <c r="E110" s="54"/>
      <c r="F110" s="54"/>
      <c r="G110" s="55"/>
      <c r="H110" s="55"/>
      <c r="I110" s="55"/>
      <c r="J110" s="55"/>
      <c r="K110" s="55"/>
      <c r="L110" s="55"/>
    </row>
    <row r="111" spans="1:12" ht="15">
      <c r="A111" s="52"/>
      <c r="B111" s="53"/>
      <c r="C111" s="54"/>
      <c r="D111" s="54"/>
      <c r="E111" s="54"/>
      <c r="F111" s="54"/>
      <c r="G111" s="55"/>
      <c r="H111" s="55"/>
      <c r="I111" s="55"/>
      <c r="J111" s="55"/>
      <c r="K111" s="55"/>
      <c r="L111" s="55"/>
    </row>
    <row r="112" spans="1:12" ht="15">
      <c r="A112" s="52"/>
      <c r="B112" s="53"/>
      <c r="C112" s="54"/>
      <c r="D112" s="54"/>
      <c r="E112" s="54"/>
      <c r="F112" s="54"/>
      <c r="G112" s="55"/>
      <c r="H112" s="55"/>
      <c r="I112" s="55"/>
      <c r="J112" s="55"/>
      <c r="K112" s="55"/>
      <c r="L112" s="55"/>
    </row>
    <row r="113" spans="1:12" ht="15">
      <c r="A113" s="52"/>
      <c r="B113" s="53"/>
      <c r="C113" s="54"/>
      <c r="D113" s="54"/>
      <c r="E113" s="54"/>
      <c r="F113" s="54"/>
      <c r="G113" s="55"/>
      <c r="H113" s="55"/>
      <c r="I113" s="55"/>
      <c r="J113" s="55"/>
      <c r="K113" s="55"/>
      <c r="L113" s="55"/>
    </row>
    <row r="114" spans="1:12" ht="15">
      <c r="A114" s="52"/>
      <c r="B114" s="53"/>
      <c r="C114" s="54"/>
      <c r="D114" s="54"/>
      <c r="E114" s="54"/>
      <c r="F114" s="54"/>
      <c r="G114" s="55"/>
      <c r="H114" s="55"/>
      <c r="I114" s="55"/>
      <c r="J114" s="55"/>
      <c r="K114" s="55"/>
      <c r="L114" s="55"/>
    </row>
    <row r="115" spans="1:12" ht="15">
      <c r="A115" s="52"/>
      <c r="B115" s="53"/>
      <c r="C115" s="54"/>
      <c r="D115" s="54"/>
      <c r="E115" s="54"/>
      <c r="F115" s="54"/>
      <c r="G115" s="55"/>
      <c r="H115" s="55"/>
      <c r="I115" s="55"/>
      <c r="J115" s="55"/>
      <c r="K115" s="55"/>
      <c r="L115" s="55"/>
    </row>
    <row r="116" spans="1:12" ht="15">
      <c r="A116" s="52"/>
      <c r="B116" s="53"/>
      <c r="C116" s="54"/>
      <c r="D116" s="54"/>
      <c r="E116" s="54"/>
      <c r="F116" s="54"/>
      <c r="G116" s="55"/>
      <c r="H116" s="55"/>
      <c r="I116" s="55"/>
      <c r="J116" s="55"/>
      <c r="K116" s="55"/>
      <c r="L116" s="55"/>
    </row>
    <row r="117" spans="1:12" ht="15.75">
      <c r="A117" s="57"/>
      <c r="B117" s="58"/>
      <c r="C117" s="54"/>
      <c r="D117" s="54"/>
      <c r="E117" s="54"/>
      <c r="F117" s="54"/>
      <c r="G117" s="55"/>
      <c r="H117" s="55"/>
      <c r="I117" s="55"/>
      <c r="J117" s="55"/>
      <c r="K117" s="55"/>
      <c r="L117" s="55"/>
    </row>
    <row r="118" spans="1:12" ht="1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1:12" ht="1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1:12" ht="1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1:12" ht="1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1:12" ht="1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</row>
    <row r="123" spans="1:12" ht="1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</sheetData>
  <sheetProtection/>
  <mergeCells count="9">
    <mergeCell ref="A1:M1"/>
    <mergeCell ref="A2:M2"/>
    <mergeCell ref="A81:N81"/>
    <mergeCell ref="C4:D4"/>
    <mergeCell ref="E4:F4"/>
    <mergeCell ref="G4:H4"/>
    <mergeCell ref="I4:J4"/>
    <mergeCell ref="K4:L4"/>
    <mergeCell ref="M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0" r:id="rId1"/>
  <headerFooter alignWithMargins="0">
    <oddHeader>&amp;R1/12 melléklet a 20/2019.(V: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2019-06-04T13:06:33Z</dcterms:created>
  <dcterms:modified xsi:type="dcterms:W3CDTF">2019-06-04T13:06:37Z</dcterms:modified>
  <cp:category/>
  <cp:version/>
  <cp:contentType/>
  <cp:contentStatus/>
</cp:coreProperties>
</file>