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-120" yWindow="-120" windowWidth="24240" windowHeight="13740"/>
  </bookViews>
  <sheets>
    <sheet name="Önkormányzat Mindösszesen" sheetId="10" r:id="rId1"/>
    <sheet name="Önkormányzat" sheetId="1" r:id="rId2"/>
    <sheet name="Humán" sheetId="8" r:id="rId3"/>
    <sheet name="Közös Hivatal" sheetId="9" r:id="rId4"/>
  </sheets>
  <calcPr calcId="125725"/>
</workbook>
</file>

<file path=xl/calcChain.xml><?xml version="1.0" encoding="utf-8"?>
<calcChain xmlns="http://schemas.openxmlformats.org/spreadsheetml/2006/main">
  <c r="D48" i="1"/>
  <c r="B48"/>
  <c r="D13" l="1"/>
  <c r="B29" l="1"/>
  <c r="D48" i="10" l="1"/>
  <c r="B24" l="1"/>
  <c r="B48"/>
  <c r="B29"/>
  <c r="D26"/>
  <c r="D21"/>
  <c r="B20"/>
  <c r="B13"/>
  <c r="B24" i="1"/>
  <c r="B13" i="9"/>
  <c r="B33" s="1"/>
  <c r="B41" s="1"/>
  <c r="D13"/>
  <c r="B20"/>
  <c r="D21"/>
  <c r="B24"/>
  <c r="D26"/>
  <c r="B29"/>
  <c r="B40"/>
  <c r="D40"/>
  <c r="B13" i="8"/>
  <c r="D13"/>
  <c r="D13" i="10" s="1"/>
  <c r="D37" s="1"/>
  <c r="B20" i="8"/>
  <c r="D21"/>
  <c r="B24"/>
  <c r="D26"/>
  <c r="B29"/>
  <c r="B40"/>
  <c r="D40"/>
  <c r="B13" i="1"/>
  <c r="B20"/>
  <c r="D21"/>
  <c r="D26"/>
  <c r="B33" i="8"/>
  <c r="B37" i="10" l="1"/>
  <c r="B49" s="1"/>
  <c r="B37" i="1"/>
  <c r="B49" s="1"/>
  <c r="D37"/>
  <c r="D49" s="1"/>
  <c r="D33" i="8"/>
  <c r="D41" s="1"/>
  <c r="D33" i="9"/>
  <c r="D41" s="1"/>
  <c r="B41" i="8"/>
  <c r="D49" i="10" l="1"/>
</calcChain>
</file>

<file path=xl/sharedStrings.xml><?xml version="1.0" encoding="utf-8"?>
<sst xmlns="http://schemas.openxmlformats.org/spreadsheetml/2006/main" count="258" uniqueCount="89">
  <si>
    <t>(ezer Ft-ban)</t>
  </si>
  <si>
    <t>B E V É T E L E K</t>
  </si>
  <si>
    <t>K I A D Á S O K</t>
  </si>
  <si>
    <t>Megnevezés</t>
  </si>
  <si>
    <t>M Ű K Ö D T E T É S</t>
  </si>
  <si>
    <t xml:space="preserve">Intézmények működési bevétele                                               </t>
  </si>
  <si>
    <t>Helyi adók</t>
  </si>
  <si>
    <t xml:space="preserve">   iparűzési adó</t>
  </si>
  <si>
    <t>Helyi adók összesen</t>
  </si>
  <si>
    <t>Átengedett központi adók</t>
  </si>
  <si>
    <t>Tartalék</t>
  </si>
  <si>
    <t xml:space="preserve">   Gépjárműadó</t>
  </si>
  <si>
    <t>Normatív állami támogatás</t>
  </si>
  <si>
    <t>MŰKÖDÉSI CÉLÚ BEVÉTELEK ÖSSZESEN</t>
  </si>
  <si>
    <t>MŰKÖDÉSI CÉLÚ KIADÁSOK ÖSSZESEN</t>
  </si>
  <si>
    <t>F E L H A L M O Z Á S</t>
  </si>
  <si>
    <t>FELHALMOZÁSI CÉLÚ BEVÉTELEK ÖSSZESEN</t>
  </si>
  <si>
    <t>FELHALMOZÁSI CÉLÚ KIADÁSOK ÖSSZESEN</t>
  </si>
  <si>
    <t>BEVÉTELEK MINDÖSSZESEN</t>
  </si>
  <si>
    <t>KIADÁSOK MINDÖSSZESEN</t>
  </si>
  <si>
    <t xml:space="preserve">   Termőföld bérbeadásából származó jöv.adó</t>
  </si>
  <si>
    <t xml:space="preserve">KASZAPER KÖZSÉG ÖNKORMÁNYZATA </t>
  </si>
  <si>
    <t xml:space="preserve">   pótlék  bevétel</t>
  </si>
  <si>
    <t xml:space="preserve">   SZJA kiegészítés jövedelmkülönb.   mérséklésre</t>
  </si>
  <si>
    <t>Normatív kötött felhasználású támogatás</t>
  </si>
  <si>
    <t>Átengedett központi adók összesen</t>
  </si>
  <si>
    <t xml:space="preserve">Eegyéb sajátos működési bevételek </t>
  </si>
  <si>
    <t xml:space="preserve">   Bírságok, szabálysértések</t>
  </si>
  <si>
    <t xml:space="preserve">   Egyéb saját.műk.bev.  bérlakások lakbére)</t>
  </si>
  <si>
    <t>Egyéb sajátos működési bevételek összesen</t>
  </si>
  <si>
    <t>Költségvetési támogatás</t>
  </si>
  <si>
    <t xml:space="preserve">  Általános tartalék</t>
  </si>
  <si>
    <t>Egyéb kiadások</t>
  </si>
  <si>
    <t>Működési kiadások összesen</t>
  </si>
  <si>
    <t>Egyéb kiadások összesen</t>
  </si>
  <si>
    <t>Tartalékok összesen</t>
  </si>
  <si>
    <t>Kiegyenlítő, függő, átfutó kiadások</t>
  </si>
  <si>
    <t>Kiegyenlítő, függő, átfutó bevételek</t>
  </si>
  <si>
    <t>Központosított előirányzatok</t>
  </si>
  <si>
    <t>Egyéb központosított előirányzat</t>
  </si>
  <si>
    <t xml:space="preserve">   személyi jövedelemadó 8 %</t>
  </si>
  <si>
    <t xml:space="preserve">  Pénzügyi befektetés</t>
  </si>
  <si>
    <t xml:space="preserve">  Nyújtott kölcsönök</t>
  </si>
  <si>
    <t xml:space="preserve">  Finanszírozási kiadások</t>
  </si>
  <si>
    <t>Önk. és intézményeinek működési kiadásai</t>
  </si>
  <si>
    <t xml:space="preserve">  Személyi juttatások</t>
  </si>
  <si>
    <t xml:space="preserve">  Munkaadókat terhelő járulékok</t>
  </si>
  <si>
    <t xml:space="preserve">  Dologi kiadások</t>
  </si>
  <si>
    <t xml:space="preserve">  Pénzeszköz átadás egyéb támogatás</t>
  </si>
  <si>
    <t>lakossági közműfejl. hozzáj. (út,ivóvíz,szennyvíz)</t>
  </si>
  <si>
    <t>Hosszú lejáratú hiel törlesztés  (konyha)</t>
  </si>
  <si>
    <t>Ügy.számtech.eszk.vásárlás</t>
  </si>
  <si>
    <t>Egészségház tetőszerkezetének</t>
  </si>
  <si>
    <t>Iskola felújítás</t>
  </si>
  <si>
    <t xml:space="preserve">    Felhalmozási és tőkejellegű bevételek</t>
  </si>
  <si>
    <t xml:space="preserve">    Felhalmozási , felújítási kiadások épületek</t>
  </si>
  <si>
    <t>Műk.cél.tám.ért.bev (OEP, Prémium program)</t>
  </si>
  <si>
    <t>Hitel visszafizetés</t>
  </si>
  <si>
    <t xml:space="preserve">  Rövid lejáratú hitel(hitel visszafizetés)</t>
  </si>
  <si>
    <t>Intézmény finanszírozás</t>
  </si>
  <si>
    <t xml:space="preserve">Egyéb sajátos működési bevételek </t>
  </si>
  <si>
    <t>Normatív kötött felhaszn.tám.(külter.)</t>
  </si>
  <si>
    <t>Műk.cél.tám.ért.bev (közmunka prg.)</t>
  </si>
  <si>
    <t>Műk.cél.tám.ért.bev Önkormányzatoktól</t>
  </si>
  <si>
    <t>Intézmény finanszírozásra átvett pénzeszköz</t>
  </si>
  <si>
    <t>Kaszaperi Humán Szolgáltató És Gondozási Központ</t>
  </si>
  <si>
    <t>KASZAPERI KÖZÖS ÖNKORMÁNYZATI HIVATALA</t>
  </si>
  <si>
    <t>Műk.célú tám.ért bev elkül áll.palap (területalapú tám.)</t>
  </si>
  <si>
    <t>Pénzmaradvány</t>
  </si>
  <si>
    <t>Műk.cél.tám.ért.bev (OEP)</t>
  </si>
  <si>
    <t>Fejezeti tartalék</t>
  </si>
  <si>
    <t xml:space="preserve">KASZAPER KÖZSÉG ÖNKORMÁNYZATA  (MINDÖSSZESEN) </t>
  </si>
  <si>
    <t>Állami támogatás</t>
  </si>
  <si>
    <t>Műk.cél.tám.ért.bev (családsegítő szolg.)</t>
  </si>
  <si>
    <t>Piactér kialakítása</t>
  </si>
  <si>
    <t>Egészségház épületének fejlesztése</t>
  </si>
  <si>
    <t>Humán Szolgáltató és Gond.Központ épületének fejlesztése</t>
  </si>
  <si>
    <t>Óvoda épületének fejlesztése</t>
  </si>
  <si>
    <t>Beruházás áfája</t>
  </si>
  <si>
    <t>Felh.cél.tám.ért.bev (közmunka prg.)</t>
  </si>
  <si>
    <t xml:space="preserve">2019. évi   KÖLTSÉGVETÉS   PÉNZFORGALMI MÉRLEGE </t>
  </si>
  <si>
    <t>2019. évi terv</t>
  </si>
  <si>
    <t>Maradvány</t>
  </si>
  <si>
    <t>Kisértékű tárgyi eszköz beszerzése</t>
  </si>
  <si>
    <t>Beruházás ÁFA</t>
  </si>
  <si>
    <t>2019.évi megelőlegzés</t>
  </si>
  <si>
    <t>Kisértékű tárgyi eszközök beszerzése</t>
  </si>
  <si>
    <t>Szárítóüzem gépek beszerzése</t>
  </si>
  <si>
    <t>2019.évi terv</t>
  </si>
</sst>
</file>

<file path=xl/styles.xml><?xml version="1.0" encoding="utf-8"?>
<styleSheet xmlns="http://schemas.openxmlformats.org/spreadsheetml/2006/main">
  <fonts count="25">
    <font>
      <sz val="10"/>
      <name val="Arial CE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b/>
      <sz val="11"/>
      <name val="Arial"/>
      <family val="2"/>
    </font>
    <font>
      <b/>
      <sz val="10"/>
      <name val="Arial"/>
      <family val="2"/>
    </font>
    <font>
      <sz val="10"/>
      <name val="Arial CE"/>
      <family val="2"/>
      <charset val="238"/>
    </font>
    <font>
      <b/>
      <i/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0"/>
      <name val="Arial CE"/>
      <family val="2"/>
      <charset val="238"/>
    </font>
    <font>
      <b/>
      <i/>
      <sz val="10"/>
      <name val="Arial CE"/>
      <charset val="238"/>
    </font>
    <font>
      <b/>
      <sz val="12"/>
      <name val="Arial"/>
      <family val="2"/>
      <charset val="238"/>
    </font>
    <font>
      <b/>
      <i/>
      <sz val="11"/>
      <name val="Arial"/>
      <family val="2"/>
      <charset val="238"/>
    </font>
    <font>
      <sz val="11"/>
      <name val="Arial"/>
      <family val="2"/>
      <charset val="238"/>
    </font>
    <font>
      <i/>
      <sz val="11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b/>
      <sz val="10"/>
      <name val="Arial"/>
      <family val="2"/>
      <charset val="238"/>
    </font>
    <font>
      <b/>
      <sz val="8"/>
      <name val="Arial"/>
      <family val="2"/>
      <charset val="238"/>
    </font>
    <font>
      <b/>
      <i/>
      <sz val="12"/>
      <name val="Arial"/>
      <family val="2"/>
      <charset val="238"/>
    </font>
    <font>
      <b/>
      <sz val="11"/>
      <name val="Arial"/>
      <family val="2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 CE"/>
      <charset val="238"/>
    </font>
    <font>
      <b/>
      <sz val="14"/>
      <name val="Arial"/>
      <family val="2"/>
    </font>
    <font>
      <sz val="11"/>
      <name val="Arial CE"/>
      <charset val="23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2" fillId="0" borderId="0" xfId="0" applyFont="1" applyAlignment="1">
      <alignment vertical="center"/>
    </xf>
    <xf numFmtId="3" fontId="2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5" fillId="0" borderId="0" xfId="0" applyFont="1" applyBorder="1" applyAlignment="1">
      <alignment horizontal="left" vertical="center"/>
    </xf>
    <xf numFmtId="0" fontId="2" fillId="0" borderId="1" xfId="0" applyFont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/>
    </xf>
    <xf numFmtId="3" fontId="2" fillId="0" borderId="0" xfId="0" applyNumberFormat="1" applyFont="1" applyBorder="1" applyAlignment="1">
      <alignment vertical="center"/>
    </xf>
    <xf numFmtId="0" fontId="6" fillId="0" borderId="2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9" fillId="0" borderId="0" xfId="0" applyFont="1" applyBorder="1" applyAlignment="1">
      <alignment vertical="center"/>
    </xf>
    <xf numFmtId="3" fontId="11" fillId="0" borderId="6" xfId="0" applyNumberFormat="1" applyFont="1" applyFill="1" applyBorder="1" applyAlignment="1">
      <alignment vertical="center" wrapText="1"/>
    </xf>
    <xf numFmtId="0" fontId="17" fillId="0" borderId="0" xfId="0" applyFont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3" fontId="11" fillId="0" borderId="3" xfId="0" applyNumberFormat="1" applyFont="1" applyBorder="1" applyAlignment="1">
      <alignment vertical="center" wrapText="1"/>
    </xf>
    <xf numFmtId="3" fontId="14" fillId="0" borderId="3" xfId="0" applyNumberFormat="1" applyFont="1" applyBorder="1" applyAlignment="1">
      <alignment vertical="center" wrapText="1"/>
    </xf>
    <xf numFmtId="0" fontId="20" fillId="0" borderId="0" xfId="0" applyFont="1" applyAlignment="1">
      <alignment vertical="center"/>
    </xf>
    <xf numFmtId="0" fontId="10" fillId="0" borderId="2" xfId="0" applyFont="1" applyBorder="1" applyAlignment="1">
      <alignment horizontal="center" vertical="center"/>
    </xf>
    <xf numFmtId="3" fontId="11" fillId="0" borderId="3" xfId="0" applyNumberFormat="1" applyFont="1" applyFill="1" applyBorder="1" applyAlignment="1">
      <alignment vertical="center" wrapText="1"/>
    </xf>
    <xf numFmtId="3" fontId="12" fillId="0" borderId="8" xfId="0" applyNumberFormat="1" applyFont="1" applyFill="1" applyBorder="1" applyAlignment="1">
      <alignment vertical="center" wrapText="1"/>
    </xf>
    <xf numFmtId="3" fontId="16" fillId="0" borderId="3" xfId="0" applyNumberFormat="1" applyFont="1" applyBorder="1" applyAlignment="1">
      <alignment horizontal="center" vertical="center" wrapText="1"/>
    </xf>
    <xf numFmtId="0" fontId="2" fillId="0" borderId="9" xfId="0" applyFont="1" applyBorder="1" applyAlignment="1">
      <alignment vertical="center" wrapText="1"/>
    </xf>
    <xf numFmtId="3" fontId="12" fillId="0" borderId="10" xfId="0" applyNumberFormat="1" applyFont="1" applyFill="1" applyBorder="1" applyAlignment="1">
      <alignment vertical="center" wrapText="1"/>
    </xf>
    <xf numFmtId="3" fontId="13" fillId="0" borderId="8" xfId="0" applyNumberFormat="1" applyFont="1" applyFill="1" applyBorder="1" applyAlignment="1">
      <alignment vertical="center" wrapText="1"/>
    </xf>
    <xf numFmtId="3" fontId="12" fillId="0" borderId="8" xfId="0" applyNumberFormat="1" applyFont="1" applyBorder="1" applyAlignment="1">
      <alignment vertical="center" wrapText="1"/>
    </xf>
    <xf numFmtId="3" fontId="14" fillId="0" borderId="11" xfId="0" applyNumberFormat="1" applyFont="1" applyBorder="1" applyAlignment="1">
      <alignment vertical="center" wrapText="1"/>
    </xf>
    <xf numFmtId="0" fontId="10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vertical="center"/>
    </xf>
    <xf numFmtId="0" fontId="9" fillId="0" borderId="13" xfId="0" applyFont="1" applyBorder="1" applyAlignment="1">
      <alignment vertical="center"/>
    </xf>
    <xf numFmtId="3" fontId="15" fillId="0" borderId="10" xfId="0" applyNumberFormat="1" applyFont="1" applyBorder="1" applyAlignment="1">
      <alignment vertical="center" wrapText="1"/>
    </xf>
    <xf numFmtId="3" fontId="15" fillId="0" borderId="8" xfId="0" applyNumberFormat="1" applyFont="1" applyBorder="1" applyAlignment="1">
      <alignment vertical="center" wrapText="1"/>
    </xf>
    <xf numFmtId="3" fontId="15" fillId="0" borderId="14" xfId="0" applyNumberFormat="1" applyFont="1" applyBorder="1" applyAlignment="1">
      <alignment vertical="center" wrapText="1"/>
    </xf>
    <xf numFmtId="3" fontId="11" fillId="0" borderId="15" xfId="0" applyNumberFormat="1" applyFont="1" applyBorder="1" applyAlignment="1">
      <alignment vertical="center" wrapText="1"/>
    </xf>
    <xf numFmtId="3" fontId="15" fillId="0" borderId="16" xfId="0" applyNumberFormat="1" applyFont="1" applyBorder="1" applyAlignment="1">
      <alignment vertical="center" wrapText="1"/>
    </xf>
    <xf numFmtId="3" fontId="14" fillId="0" borderId="17" xfId="0" applyNumberFormat="1" applyFont="1" applyBorder="1" applyAlignment="1">
      <alignment vertical="center" wrapText="1"/>
    </xf>
    <xf numFmtId="3" fontId="15" fillId="0" borderId="8" xfId="0" applyNumberFormat="1" applyFont="1" applyBorder="1" applyAlignment="1">
      <alignment vertical="center"/>
    </xf>
    <xf numFmtId="3" fontId="19" fillId="0" borderId="17" xfId="0" applyNumberFormat="1" applyFont="1" applyBorder="1" applyAlignment="1">
      <alignment vertical="center" wrapText="1"/>
    </xf>
    <xf numFmtId="3" fontId="11" fillId="0" borderId="17" xfId="0" applyNumberFormat="1" applyFont="1" applyBorder="1" applyAlignment="1">
      <alignment vertical="center"/>
    </xf>
    <xf numFmtId="0" fontId="18" fillId="0" borderId="4" xfId="0" applyFont="1" applyBorder="1" applyAlignment="1">
      <alignment horizontal="center" vertical="center"/>
    </xf>
    <xf numFmtId="3" fontId="11" fillId="0" borderId="17" xfId="0" applyNumberFormat="1" applyFont="1" applyBorder="1" applyAlignment="1">
      <alignment vertical="center" wrapText="1"/>
    </xf>
    <xf numFmtId="0" fontId="4" fillId="0" borderId="18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2" fillId="0" borderId="8" xfId="0" applyFont="1" applyBorder="1" applyAlignment="1">
      <alignment vertical="center"/>
    </xf>
    <xf numFmtId="0" fontId="18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vertical="center" wrapText="1"/>
    </xf>
    <xf numFmtId="0" fontId="4" fillId="0" borderId="16" xfId="0" applyFont="1" applyBorder="1" applyAlignment="1">
      <alignment vertical="center" wrapText="1"/>
    </xf>
    <xf numFmtId="0" fontId="2" fillId="0" borderId="14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3" fontId="15" fillId="0" borderId="3" xfId="0" applyNumberFormat="1" applyFont="1" applyBorder="1" applyAlignment="1">
      <alignment vertical="center" wrapText="1"/>
    </xf>
    <xf numFmtId="0" fontId="5" fillId="0" borderId="13" xfId="0" applyFont="1" applyBorder="1" applyAlignment="1">
      <alignment horizontal="left" vertical="center"/>
    </xf>
    <xf numFmtId="0" fontId="4" fillId="0" borderId="2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1" fillId="0" borderId="2" xfId="0" applyFont="1" applyBorder="1" applyAlignment="1">
      <alignment vertical="center"/>
    </xf>
    <xf numFmtId="0" fontId="16" fillId="0" borderId="2" xfId="0" applyFont="1" applyBorder="1" applyAlignment="1">
      <alignment vertical="center" wrapText="1"/>
    </xf>
    <xf numFmtId="0" fontId="2" fillId="0" borderId="8" xfId="0" applyFont="1" applyFill="1" applyBorder="1" applyAlignment="1">
      <alignment wrapText="1"/>
    </xf>
    <xf numFmtId="0" fontId="2" fillId="0" borderId="28" xfId="0" applyFont="1" applyBorder="1" applyAlignment="1">
      <alignment wrapText="1"/>
    </xf>
    <xf numFmtId="0" fontId="2" fillId="0" borderId="29" xfId="0" applyFont="1" applyBorder="1" applyAlignment="1">
      <alignment horizontal="left" vertical="center" wrapText="1"/>
    </xf>
    <xf numFmtId="3" fontId="14" fillId="0" borderId="8" xfId="0" applyNumberFormat="1" applyFont="1" applyBorder="1" applyAlignment="1">
      <alignment vertical="center" wrapText="1"/>
    </xf>
    <xf numFmtId="0" fontId="2" fillId="0" borderId="32" xfId="0" applyFont="1" applyBorder="1" applyAlignment="1">
      <alignment wrapText="1"/>
    </xf>
    <xf numFmtId="0" fontId="2" fillId="0" borderId="30" xfId="0" applyFont="1" applyBorder="1" applyAlignment="1">
      <alignment horizontal="left" vertical="center" wrapText="1"/>
    </xf>
    <xf numFmtId="3" fontId="24" fillId="0" borderId="31" xfId="0" applyNumberFormat="1" applyFont="1" applyBorder="1" applyAlignment="1">
      <alignment vertical="center"/>
    </xf>
    <xf numFmtId="3" fontId="0" fillId="0" borderId="33" xfId="0" applyNumberFormat="1" applyBorder="1" applyAlignment="1">
      <alignment vertical="center"/>
    </xf>
    <xf numFmtId="3" fontId="0" fillId="0" borderId="29" xfId="0" applyNumberFormat="1" applyBorder="1" applyAlignment="1">
      <alignment vertical="center"/>
    </xf>
    <xf numFmtId="0" fontId="4" fillId="0" borderId="22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3" fontId="2" fillId="0" borderId="12" xfId="0" applyNumberFormat="1" applyFont="1" applyBorder="1" applyAlignment="1">
      <alignment horizontal="right" vertical="center"/>
    </xf>
    <xf numFmtId="0" fontId="10" fillId="0" borderId="2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8441" name="AutoShape 1">
          <a:extLst>
            <a:ext uri="{FF2B5EF4-FFF2-40B4-BE49-F238E27FC236}">
              <a16:creationId xmlns:a16="http://schemas.microsoft.com/office/drawing/2014/main" xmlns="" id="{00000000-0008-0000-0000-0000F9200000}"/>
            </a:ext>
          </a:extLst>
        </xdr:cNvPr>
        <xdr:cNvSpPr>
          <a:spLocks/>
        </xdr:cNvSpPr>
      </xdr:nvSpPr>
      <xdr:spPr bwMode="auto">
        <a:xfrm>
          <a:off x="2847975" y="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8442" name="AutoShape 2">
          <a:extLst>
            <a:ext uri="{FF2B5EF4-FFF2-40B4-BE49-F238E27FC236}">
              <a16:creationId xmlns:a16="http://schemas.microsoft.com/office/drawing/2014/main" xmlns="" id="{00000000-0008-0000-0000-0000FA200000}"/>
            </a:ext>
          </a:extLst>
        </xdr:cNvPr>
        <xdr:cNvSpPr>
          <a:spLocks/>
        </xdr:cNvSpPr>
      </xdr:nvSpPr>
      <xdr:spPr bwMode="auto">
        <a:xfrm>
          <a:off x="2847975" y="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" textlink="">
      <xdr:nvSpPr>
        <xdr:cNvPr id="8443" name="AutoShape 3">
          <a:extLst>
            <a:ext uri="{FF2B5EF4-FFF2-40B4-BE49-F238E27FC236}">
              <a16:creationId xmlns:a16="http://schemas.microsoft.com/office/drawing/2014/main" xmlns="" id="{00000000-0008-0000-0000-0000FB200000}"/>
            </a:ext>
          </a:extLst>
        </xdr:cNvPr>
        <xdr:cNvSpPr>
          <a:spLocks/>
        </xdr:cNvSpPr>
      </xdr:nvSpPr>
      <xdr:spPr bwMode="auto">
        <a:xfrm>
          <a:off x="7077075" y="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" textlink="">
      <xdr:nvSpPr>
        <xdr:cNvPr id="8444" name="AutoShape 4">
          <a:extLst>
            <a:ext uri="{FF2B5EF4-FFF2-40B4-BE49-F238E27FC236}">
              <a16:creationId xmlns:a16="http://schemas.microsoft.com/office/drawing/2014/main" xmlns="" id="{00000000-0008-0000-0000-0000FC200000}"/>
            </a:ext>
          </a:extLst>
        </xdr:cNvPr>
        <xdr:cNvSpPr>
          <a:spLocks/>
        </xdr:cNvSpPr>
      </xdr:nvSpPr>
      <xdr:spPr bwMode="auto">
        <a:xfrm>
          <a:off x="7077075" y="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1301" name="AutoShape 1">
          <a:extLst>
            <a:ext uri="{FF2B5EF4-FFF2-40B4-BE49-F238E27FC236}">
              <a16:creationId xmlns:a16="http://schemas.microsoft.com/office/drawing/2014/main" xmlns="" id="{00000000-0008-0000-0100-000015050000}"/>
            </a:ext>
          </a:extLst>
        </xdr:cNvPr>
        <xdr:cNvSpPr>
          <a:spLocks/>
        </xdr:cNvSpPr>
      </xdr:nvSpPr>
      <xdr:spPr bwMode="auto">
        <a:xfrm>
          <a:off x="2847975" y="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1302" name="AutoShape 2">
          <a:extLst>
            <a:ext uri="{FF2B5EF4-FFF2-40B4-BE49-F238E27FC236}">
              <a16:creationId xmlns:a16="http://schemas.microsoft.com/office/drawing/2014/main" xmlns="" id="{00000000-0008-0000-0100-000016050000}"/>
            </a:ext>
          </a:extLst>
        </xdr:cNvPr>
        <xdr:cNvSpPr>
          <a:spLocks/>
        </xdr:cNvSpPr>
      </xdr:nvSpPr>
      <xdr:spPr bwMode="auto">
        <a:xfrm>
          <a:off x="2847975" y="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" textlink="">
      <xdr:nvSpPr>
        <xdr:cNvPr id="1303" name="AutoShape 3">
          <a:extLst>
            <a:ext uri="{FF2B5EF4-FFF2-40B4-BE49-F238E27FC236}">
              <a16:creationId xmlns:a16="http://schemas.microsoft.com/office/drawing/2014/main" xmlns="" id="{00000000-0008-0000-0100-000017050000}"/>
            </a:ext>
          </a:extLst>
        </xdr:cNvPr>
        <xdr:cNvSpPr>
          <a:spLocks/>
        </xdr:cNvSpPr>
      </xdr:nvSpPr>
      <xdr:spPr bwMode="auto">
        <a:xfrm>
          <a:off x="7077075" y="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" textlink="">
      <xdr:nvSpPr>
        <xdr:cNvPr id="1304" name="AutoShape 4">
          <a:extLst>
            <a:ext uri="{FF2B5EF4-FFF2-40B4-BE49-F238E27FC236}">
              <a16:creationId xmlns:a16="http://schemas.microsoft.com/office/drawing/2014/main" xmlns="" id="{00000000-0008-0000-0100-000018050000}"/>
            </a:ext>
          </a:extLst>
        </xdr:cNvPr>
        <xdr:cNvSpPr>
          <a:spLocks/>
        </xdr:cNvSpPr>
      </xdr:nvSpPr>
      <xdr:spPr bwMode="auto">
        <a:xfrm>
          <a:off x="7077075" y="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6421" name="AutoShape 1">
          <a:extLst>
            <a:ext uri="{FF2B5EF4-FFF2-40B4-BE49-F238E27FC236}">
              <a16:creationId xmlns:a16="http://schemas.microsoft.com/office/drawing/2014/main" xmlns="" id="{00000000-0008-0000-0300-000015190000}"/>
            </a:ext>
          </a:extLst>
        </xdr:cNvPr>
        <xdr:cNvSpPr>
          <a:spLocks/>
        </xdr:cNvSpPr>
      </xdr:nvSpPr>
      <xdr:spPr bwMode="auto">
        <a:xfrm>
          <a:off x="2847975" y="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6422" name="AutoShape 2">
          <a:extLst>
            <a:ext uri="{FF2B5EF4-FFF2-40B4-BE49-F238E27FC236}">
              <a16:creationId xmlns:a16="http://schemas.microsoft.com/office/drawing/2014/main" xmlns="" id="{00000000-0008-0000-0300-000016190000}"/>
            </a:ext>
          </a:extLst>
        </xdr:cNvPr>
        <xdr:cNvSpPr>
          <a:spLocks/>
        </xdr:cNvSpPr>
      </xdr:nvSpPr>
      <xdr:spPr bwMode="auto">
        <a:xfrm>
          <a:off x="2847975" y="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" textlink="">
      <xdr:nvSpPr>
        <xdr:cNvPr id="6423" name="AutoShape 3">
          <a:extLst>
            <a:ext uri="{FF2B5EF4-FFF2-40B4-BE49-F238E27FC236}">
              <a16:creationId xmlns:a16="http://schemas.microsoft.com/office/drawing/2014/main" xmlns="" id="{00000000-0008-0000-0300-000017190000}"/>
            </a:ext>
          </a:extLst>
        </xdr:cNvPr>
        <xdr:cNvSpPr>
          <a:spLocks/>
        </xdr:cNvSpPr>
      </xdr:nvSpPr>
      <xdr:spPr bwMode="auto">
        <a:xfrm>
          <a:off x="7077075" y="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" textlink="">
      <xdr:nvSpPr>
        <xdr:cNvPr id="6424" name="AutoShape 4">
          <a:extLst>
            <a:ext uri="{FF2B5EF4-FFF2-40B4-BE49-F238E27FC236}">
              <a16:creationId xmlns:a16="http://schemas.microsoft.com/office/drawing/2014/main" xmlns="" id="{00000000-0008-0000-0300-000018190000}"/>
            </a:ext>
          </a:extLst>
        </xdr:cNvPr>
        <xdr:cNvSpPr>
          <a:spLocks/>
        </xdr:cNvSpPr>
      </xdr:nvSpPr>
      <xdr:spPr bwMode="auto">
        <a:xfrm>
          <a:off x="7077075" y="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7445" name="AutoShape 1">
          <a:extLst>
            <a:ext uri="{FF2B5EF4-FFF2-40B4-BE49-F238E27FC236}">
              <a16:creationId xmlns:a16="http://schemas.microsoft.com/office/drawing/2014/main" xmlns="" id="{00000000-0008-0000-0400-0000151D0000}"/>
            </a:ext>
          </a:extLst>
        </xdr:cNvPr>
        <xdr:cNvSpPr>
          <a:spLocks/>
        </xdr:cNvSpPr>
      </xdr:nvSpPr>
      <xdr:spPr bwMode="auto">
        <a:xfrm>
          <a:off x="2847975" y="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7446" name="AutoShape 2">
          <a:extLst>
            <a:ext uri="{FF2B5EF4-FFF2-40B4-BE49-F238E27FC236}">
              <a16:creationId xmlns:a16="http://schemas.microsoft.com/office/drawing/2014/main" xmlns="" id="{00000000-0008-0000-0400-0000161D0000}"/>
            </a:ext>
          </a:extLst>
        </xdr:cNvPr>
        <xdr:cNvSpPr>
          <a:spLocks/>
        </xdr:cNvSpPr>
      </xdr:nvSpPr>
      <xdr:spPr bwMode="auto">
        <a:xfrm>
          <a:off x="2847975" y="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" textlink="">
      <xdr:nvSpPr>
        <xdr:cNvPr id="7447" name="AutoShape 3">
          <a:extLst>
            <a:ext uri="{FF2B5EF4-FFF2-40B4-BE49-F238E27FC236}">
              <a16:creationId xmlns:a16="http://schemas.microsoft.com/office/drawing/2014/main" xmlns="" id="{00000000-0008-0000-0400-0000171D0000}"/>
            </a:ext>
          </a:extLst>
        </xdr:cNvPr>
        <xdr:cNvSpPr>
          <a:spLocks/>
        </xdr:cNvSpPr>
      </xdr:nvSpPr>
      <xdr:spPr bwMode="auto">
        <a:xfrm>
          <a:off x="7077075" y="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" textlink="">
      <xdr:nvSpPr>
        <xdr:cNvPr id="7448" name="AutoShape 4">
          <a:extLst>
            <a:ext uri="{FF2B5EF4-FFF2-40B4-BE49-F238E27FC236}">
              <a16:creationId xmlns:a16="http://schemas.microsoft.com/office/drawing/2014/main" xmlns="" id="{00000000-0008-0000-0400-0000181D0000}"/>
            </a:ext>
          </a:extLst>
        </xdr:cNvPr>
        <xdr:cNvSpPr>
          <a:spLocks/>
        </xdr:cNvSpPr>
      </xdr:nvSpPr>
      <xdr:spPr bwMode="auto">
        <a:xfrm>
          <a:off x="7077075" y="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55"/>
  <sheetViews>
    <sheetView tabSelected="1" view="pageLayout" topLeftCell="A37" zoomScaleSheetLayoutView="100" workbookViewId="0">
      <selection activeCell="B45" sqref="B45"/>
    </sheetView>
  </sheetViews>
  <sheetFormatPr defaultRowHeight="12.75"/>
  <cols>
    <col min="1" max="1" width="42.7109375" style="1" customWidth="1"/>
    <col min="2" max="2" width="20.7109375" style="2" customWidth="1"/>
    <col min="3" max="3" width="42.7109375" style="1" customWidth="1"/>
    <col min="4" max="4" width="20.7109375" style="1" customWidth="1"/>
    <col min="5" max="16384" width="9.140625" style="1"/>
  </cols>
  <sheetData>
    <row r="1" spans="1:5" ht="27" customHeight="1">
      <c r="A1" s="77"/>
      <c r="B1" s="78"/>
      <c r="C1" s="78"/>
      <c r="D1" s="78"/>
    </row>
    <row r="2" spans="1:5" s="3" customFormat="1" ht="30" customHeight="1">
      <c r="A2" s="79" t="s">
        <v>71</v>
      </c>
      <c r="B2" s="79"/>
      <c r="C2" s="79"/>
      <c r="D2" s="79"/>
    </row>
    <row r="3" spans="1:5" s="3" customFormat="1" ht="30" customHeight="1">
      <c r="A3" s="79" t="s">
        <v>80</v>
      </c>
      <c r="B3" s="79"/>
      <c r="C3" s="79"/>
      <c r="D3" s="79"/>
    </row>
    <row r="4" spans="1:5" ht="21.75" customHeight="1" thickBot="1">
      <c r="C4" s="80" t="s">
        <v>0</v>
      </c>
      <c r="D4" s="80"/>
      <c r="E4" s="11"/>
    </row>
    <row r="5" spans="1:5" s="23" customFormat="1" ht="45" customHeight="1" thickBot="1">
      <c r="A5" s="81" t="s">
        <v>1</v>
      </c>
      <c r="B5" s="82"/>
      <c r="C5" s="83" t="s">
        <v>2</v>
      </c>
      <c r="D5" s="82"/>
    </row>
    <row r="6" spans="1:5" s="19" customFormat="1" ht="30" customHeight="1" thickBot="1">
      <c r="A6" s="24" t="s">
        <v>3</v>
      </c>
      <c r="B6" s="27" t="s">
        <v>81</v>
      </c>
      <c r="C6" s="33" t="s">
        <v>3</v>
      </c>
      <c r="D6" s="27" t="s">
        <v>81</v>
      </c>
    </row>
    <row r="7" spans="1:5" ht="60" customHeight="1" thickBot="1">
      <c r="A7" s="71" t="s">
        <v>4</v>
      </c>
      <c r="B7" s="72"/>
      <c r="C7" s="72"/>
      <c r="D7" s="73"/>
    </row>
    <row r="8" spans="1:5" s="4" customFormat="1" ht="21.75" customHeight="1" thickBot="1">
      <c r="A8" s="12" t="s">
        <v>5</v>
      </c>
      <c r="B8" s="25">
        <v>70479</v>
      </c>
      <c r="C8" s="61" t="s">
        <v>44</v>
      </c>
      <c r="D8" s="56"/>
    </row>
    <row r="9" spans="1:5" s="4" customFormat="1" ht="18" customHeight="1">
      <c r="A9" s="6" t="s">
        <v>6</v>
      </c>
      <c r="B9" s="26"/>
      <c r="C9" s="5" t="s">
        <v>45</v>
      </c>
      <c r="D9" s="37">
        <v>155788</v>
      </c>
    </row>
    <row r="10" spans="1:5" s="4" customFormat="1" ht="18" customHeight="1">
      <c r="A10" s="6" t="s">
        <v>7</v>
      </c>
      <c r="B10" s="26">
        <v>20000</v>
      </c>
      <c r="C10" s="7" t="s">
        <v>46</v>
      </c>
      <c r="D10" s="37">
        <v>27266</v>
      </c>
    </row>
    <row r="11" spans="1:5" s="4" customFormat="1" ht="18" customHeight="1">
      <c r="A11" s="6" t="s">
        <v>22</v>
      </c>
      <c r="B11" s="26">
        <v>85</v>
      </c>
      <c r="C11" s="7" t="s">
        <v>47</v>
      </c>
      <c r="D11" s="37">
        <v>117120</v>
      </c>
    </row>
    <row r="12" spans="1:5" s="4" customFormat="1" ht="18" customHeight="1" thickBot="1">
      <c r="A12" s="6"/>
      <c r="B12" s="26"/>
      <c r="C12" s="7" t="s">
        <v>48</v>
      </c>
      <c r="D12" s="37">
        <v>22734</v>
      </c>
    </row>
    <row r="13" spans="1:5" s="4" customFormat="1" ht="18" customHeight="1" thickBot="1">
      <c r="A13" s="13" t="s">
        <v>8</v>
      </c>
      <c r="B13" s="18">
        <f>SUM(B10:B12)</f>
        <v>20085</v>
      </c>
      <c r="C13" s="34" t="s">
        <v>33</v>
      </c>
      <c r="D13" s="65">
        <f>Önkormányzat!D13+Humán!D13+'Közös Hivatal'!D13</f>
        <v>322908</v>
      </c>
    </row>
    <row r="14" spans="1:5" s="4" customFormat="1" ht="18" customHeight="1">
      <c r="A14" s="6" t="s">
        <v>9</v>
      </c>
      <c r="B14" s="29"/>
      <c r="C14" s="8"/>
      <c r="D14" s="36"/>
    </row>
    <row r="15" spans="1:5" s="4" customFormat="1" ht="18" customHeight="1">
      <c r="A15" s="6" t="s">
        <v>11</v>
      </c>
      <c r="B15" s="26">
        <v>3500</v>
      </c>
      <c r="C15" s="8" t="s">
        <v>32</v>
      </c>
      <c r="D15" s="37"/>
    </row>
    <row r="16" spans="1:5" s="4" customFormat="1" ht="14.25">
      <c r="A16" s="6" t="s">
        <v>20</v>
      </c>
      <c r="B16" s="26">
        <v>20</v>
      </c>
      <c r="C16" s="7"/>
      <c r="D16" s="37"/>
    </row>
    <row r="17" spans="1:4" s="4" customFormat="1" ht="18" customHeight="1">
      <c r="A17" s="6"/>
      <c r="B17" s="26"/>
      <c r="C17" s="9" t="s">
        <v>85</v>
      </c>
      <c r="D17" s="37">
        <v>5993</v>
      </c>
    </row>
    <row r="18" spans="1:4" s="4" customFormat="1" ht="18" customHeight="1">
      <c r="A18" s="6"/>
      <c r="B18" s="26"/>
      <c r="C18" s="7"/>
      <c r="D18" s="37"/>
    </row>
    <row r="19" spans="1:4" s="4" customFormat="1" ht="18" customHeight="1" thickBot="1">
      <c r="A19" s="6"/>
      <c r="B19" s="26"/>
      <c r="C19" s="17"/>
      <c r="D19" s="37"/>
    </row>
    <row r="20" spans="1:4" s="4" customFormat="1" ht="18" customHeight="1" thickBot="1">
      <c r="A20" s="12" t="s">
        <v>25</v>
      </c>
      <c r="B20" s="25">
        <f>SUM(B15:B19)</f>
        <v>3520</v>
      </c>
      <c r="C20" s="8"/>
      <c r="D20" s="38"/>
    </row>
    <row r="21" spans="1:4" s="4" customFormat="1" ht="18" customHeight="1" thickBot="1">
      <c r="A21" s="15" t="s">
        <v>60</v>
      </c>
      <c r="B21" s="30"/>
      <c r="C21" s="35" t="s">
        <v>34</v>
      </c>
      <c r="D21" s="21">
        <f>SUM(D16:D20)</f>
        <v>5993</v>
      </c>
    </row>
    <row r="22" spans="1:4" s="4" customFormat="1" ht="18" customHeight="1">
      <c r="A22" s="6" t="s">
        <v>27</v>
      </c>
      <c r="B22" s="26">
        <v>0</v>
      </c>
      <c r="C22" s="7"/>
      <c r="D22" s="36"/>
    </row>
    <row r="23" spans="1:4" s="4" customFormat="1" ht="18" customHeight="1" thickBot="1">
      <c r="A23" s="6"/>
      <c r="B23" s="26"/>
      <c r="C23" s="8" t="s">
        <v>10</v>
      </c>
      <c r="D23" s="37"/>
    </row>
    <row r="24" spans="1:4" s="4" customFormat="1" ht="18" customHeight="1" thickBot="1">
      <c r="A24" s="12" t="s">
        <v>29</v>
      </c>
      <c r="B24" s="25">
        <f>SUM(B21:B23)</f>
        <v>0</v>
      </c>
      <c r="C24" s="7" t="s">
        <v>31</v>
      </c>
      <c r="D24" s="37">
        <v>49045</v>
      </c>
    </row>
    <row r="25" spans="1:4" s="4" customFormat="1" ht="18" customHeight="1" thickBot="1">
      <c r="A25" s="16" t="s">
        <v>72</v>
      </c>
      <c r="B25" s="29">
        <v>149830</v>
      </c>
      <c r="C25" s="7"/>
      <c r="D25" s="38"/>
    </row>
    <row r="26" spans="1:4" s="4" customFormat="1" ht="18" customHeight="1" thickBot="1">
      <c r="A26" s="6" t="s">
        <v>61</v>
      </c>
      <c r="B26" s="26">
        <v>0</v>
      </c>
      <c r="C26" s="35" t="s">
        <v>35</v>
      </c>
      <c r="D26" s="22">
        <f>SUM(D24:D25)</f>
        <v>49045</v>
      </c>
    </row>
    <row r="27" spans="1:4" s="4" customFormat="1" ht="18" customHeight="1">
      <c r="A27" s="6" t="s">
        <v>70</v>
      </c>
      <c r="B27" s="26">
        <v>7691</v>
      </c>
      <c r="C27" s="17"/>
      <c r="D27" s="36"/>
    </row>
    <row r="28" spans="1:4" s="4" customFormat="1" ht="18" customHeight="1" thickBot="1">
      <c r="A28" s="6" t="s">
        <v>38</v>
      </c>
      <c r="B28" s="26"/>
      <c r="C28" s="17"/>
      <c r="D28" s="37"/>
    </row>
    <row r="29" spans="1:4" s="4" customFormat="1" ht="18" customHeight="1" thickBot="1">
      <c r="A29" s="12" t="s">
        <v>30</v>
      </c>
      <c r="B29" s="25">
        <f>SUM(B25:B28)</f>
        <v>157521</v>
      </c>
      <c r="C29" s="7"/>
      <c r="D29" s="37"/>
    </row>
    <row r="30" spans="1:4" s="4" customFormat="1" ht="14.25">
      <c r="A30" s="6" t="s">
        <v>69</v>
      </c>
      <c r="B30" s="26">
        <v>8270</v>
      </c>
      <c r="C30" s="7" t="s">
        <v>36</v>
      </c>
      <c r="D30" s="37">
        <v>0</v>
      </c>
    </row>
    <row r="31" spans="1:4" s="4" customFormat="1" ht="18" customHeight="1">
      <c r="A31" s="6" t="s">
        <v>62</v>
      </c>
      <c r="B31" s="31">
        <v>36575</v>
      </c>
      <c r="C31" s="9"/>
      <c r="D31" s="37"/>
    </row>
    <row r="32" spans="1:4" s="4" customFormat="1" ht="18" customHeight="1">
      <c r="A32" s="6" t="s">
        <v>73</v>
      </c>
      <c r="B32" s="31">
        <v>0</v>
      </c>
      <c r="C32" s="9"/>
      <c r="D32" s="37"/>
    </row>
    <row r="33" spans="1:4" s="4" customFormat="1" ht="26.25" customHeight="1">
      <c r="A33" s="15" t="s">
        <v>67</v>
      </c>
      <c r="B33" s="31">
        <v>1450</v>
      </c>
      <c r="C33" s="9"/>
      <c r="D33" s="37"/>
    </row>
    <row r="34" spans="1:4" s="4" customFormat="1" ht="15.75" customHeight="1">
      <c r="A34" s="15" t="s">
        <v>68</v>
      </c>
      <c r="B34" s="31">
        <v>77346</v>
      </c>
      <c r="C34" s="9"/>
      <c r="D34" s="37"/>
    </row>
    <row r="35" spans="1:4" s="4" customFormat="1" ht="29.25" customHeight="1">
      <c r="A35" s="6" t="s">
        <v>63</v>
      </c>
      <c r="B35" s="31">
        <v>2700</v>
      </c>
      <c r="C35" s="9"/>
      <c r="D35" s="37"/>
    </row>
    <row r="36" spans="1:4" s="4" customFormat="1" ht="20.25" customHeight="1" thickBot="1">
      <c r="A36" s="28" t="s">
        <v>37</v>
      </c>
      <c r="B36" s="31">
        <v>0</v>
      </c>
      <c r="C36" s="9"/>
      <c r="D36" s="37"/>
    </row>
    <row r="37" spans="1:4" s="4" customFormat="1" ht="60" customHeight="1" thickTop="1" thickBot="1">
      <c r="A37" s="47" t="s">
        <v>13</v>
      </c>
      <c r="B37" s="32">
        <f>B8+B13+B20+B24+B29+B30+B31+B32+B33+B34+B35</f>
        <v>377946</v>
      </c>
      <c r="C37" s="14" t="s">
        <v>14</v>
      </c>
      <c r="D37" s="41">
        <f>D13+D21+D26+D30</f>
        <v>377946</v>
      </c>
    </row>
    <row r="38" spans="1:4" s="9" customFormat="1" ht="27.75" customHeight="1" thickTop="1" thickBot="1">
      <c r="A38" s="74" t="s">
        <v>15</v>
      </c>
      <c r="B38" s="75"/>
      <c r="C38" s="75"/>
      <c r="D38" s="76"/>
    </row>
    <row r="39" spans="1:4" s="9" customFormat="1" ht="18" customHeight="1" thickBot="1">
      <c r="A39" s="55" t="s">
        <v>54</v>
      </c>
      <c r="B39" s="56"/>
      <c r="C39" s="57" t="s">
        <v>55</v>
      </c>
      <c r="D39" s="36"/>
    </row>
    <row r="40" spans="1:4" s="10" customFormat="1" ht="18" customHeight="1">
      <c r="A40" s="62"/>
      <c r="B40" s="49"/>
      <c r="C40" s="66" t="s">
        <v>74</v>
      </c>
      <c r="D40" s="68">
        <v>31726</v>
      </c>
    </row>
    <row r="41" spans="1:4" s="10" customFormat="1" ht="18" customHeight="1">
      <c r="A41" s="49"/>
      <c r="B41" s="37"/>
      <c r="C41" s="67" t="s">
        <v>75</v>
      </c>
      <c r="D41" s="68">
        <v>24719</v>
      </c>
    </row>
    <row r="42" spans="1:4" s="10" customFormat="1" ht="24" customHeight="1">
      <c r="A42" s="49"/>
      <c r="B42" s="42"/>
      <c r="C42" s="67" t="s">
        <v>76</v>
      </c>
      <c r="D42" s="68">
        <v>0</v>
      </c>
    </row>
    <row r="43" spans="1:4" s="10" customFormat="1" ht="24" customHeight="1">
      <c r="A43" s="6" t="s">
        <v>79</v>
      </c>
      <c r="B43" s="42">
        <v>2799</v>
      </c>
      <c r="C43" s="67" t="s">
        <v>77</v>
      </c>
      <c r="D43" s="68">
        <v>8569</v>
      </c>
    </row>
    <row r="44" spans="1:4" s="10" customFormat="1" ht="28.5" customHeight="1">
      <c r="A44" s="15" t="s">
        <v>68</v>
      </c>
      <c r="B44" s="42">
        <v>110239</v>
      </c>
      <c r="C44" s="64" t="s">
        <v>86</v>
      </c>
      <c r="D44" s="68">
        <v>2661</v>
      </c>
    </row>
    <row r="45" spans="1:4" s="10" customFormat="1" ht="28.5" customHeight="1">
      <c r="A45" s="15"/>
      <c r="B45" s="42"/>
      <c r="C45" s="64" t="s">
        <v>78</v>
      </c>
      <c r="D45" s="68">
        <v>25434</v>
      </c>
    </row>
    <row r="46" spans="1:4" s="10" customFormat="1" ht="28.5" customHeight="1">
      <c r="A46" s="6"/>
      <c r="B46" s="42"/>
      <c r="C46" s="64" t="s">
        <v>87</v>
      </c>
      <c r="D46" s="68">
        <v>19929</v>
      </c>
    </row>
    <row r="47" spans="1:4" s="4" customFormat="1" ht="15" thickBot="1">
      <c r="A47" s="15"/>
      <c r="B47" s="42"/>
      <c r="C47" s="10"/>
      <c r="D47" s="40"/>
    </row>
    <row r="48" spans="1:4" ht="21.95" customHeight="1" thickTop="1" thickBot="1">
      <c r="A48" s="58" t="s">
        <v>16</v>
      </c>
      <c r="B48" s="43">
        <f>SUM(B39:B47)</f>
        <v>113038</v>
      </c>
      <c r="C48" s="14" t="s">
        <v>17</v>
      </c>
      <c r="D48" s="41">
        <f>SUM(D40:D47)</f>
        <v>113038</v>
      </c>
    </row>
    <row r="49" spans="1:4" ht="16.5" thickTop="1" thickBot="1">
      <c r="A49" s="20" t="s">
        <v>18</v>
      </c>
      <c r="B49" s="44">
        <f>B37+B48</f>
        <v>490984</v>
      </c>
      <c r="C49" s="45" t="s">
        <v>19</v>
      </c>
      <c r="D49" s="46">
        <f>D37+D48</f>
        <v>490984</v>
      </c>
    </row>
    <row r="50" spans="1:4" ht="13.5" thickTop="1"/>
    <row r="55" spans="1:4">
      <c r="C55" s="2"/>
    </row>
  </sheetData>
  <mergeCells count="8">
    <mergeCell ref="A7:D7"/>
    <mergeCell ref="A38:D38"/>
    <mergeCell ref="A1:D1"/>
    <mergeCell ref="A2:D2"/>
    <mergeCell ref="A3:D3"/>
    <mergeCell ref="C4:D4"/>
    <mergeCell ref="A5:B5"/>
    <mergeCell ref="C5:D5"/>
  </mergeCells>
  <printOptions horizontalCentered="1" headings="1" gridLines="1"/>
  <pageMargins left="0.19685039370078741" right="0.19685039370078741" top="0.59055118110236227" bottom="0.59055118110236227" header="0.31496062992125984" footer="0.51181102362204722"/>
  <pageSetup paperSize="9" scale="66" orientation="portrait" r:id="rId1"/>
  <headerFooter alignWithMargins="0">
    <oddHeader>&amp;R 1.  melléklet az    1 /2019. (II. 23. ) Ör. rendelethez.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E55"/>
  <sheetViews>
    <sheetView view="pageLayout" zoomScaleSheetLayoutView="100" workbookViewId="0">
      <selection sqref="A1:D1"/>
    </sheetView>
  </sheetViews>
  <sheetFormatPr defaultRowHeight="12.75"/>
  <cols>
    <col min="1" max="1" width="42.7109375" style="1" customWidth="1"/>
    <col min="2" max="2" width="20.7109375" style="2" customWidth="1"/>
    <col min="3" max="3" width="42.7109375" style="1" customWidth="1"/>
    <col min="4" max="4" width="20.7109375" style="1" customWidth="1"/>
    <col min="5" max="16384" width="9.140625" style="1"/>
  </cols>
  <sheetData>
    <row r="1" spans="1:5" ht="27" customHeight="1">
      <c r="A1" s="77"/>
      <c r="B1" s="78"/>
      <c r="C1" s="78"/>
      <c r="D1" s="78"/>
    </row>
    <row r="2" spans="1:5" s="3" customFormat="1" ht="30" customHeight="1">
      <c r="A2" s="79" t="s">
        <v>21</v>
      </c>
      <c r="B2" s="79"/>
      <c r="C2" s="79"/>
      <c r="D2" s="79"/>
    </row>
    <row r="3" spans="1:5" s="3" customFormat="1" ht="30" customHeight="1">
      <c r="A3" s="79" t="s">
        <v>80</v>
      </c>
      <c r="B3" s="79"/>
      <c r="C3" s="79"/>
      <c r="D3" s="79"/>
    </row>
    <row r="4" spans="1:5" ht="21.75" customHeight="1" thickBot="1">
      <c r="C4" s="80" t="s">
        <v>0</v>
      </c>
      <c r="D4" s="80"/>
      <c r="E4" s="11"/>
    </row>
    <row r="5" spans="1:5" s="23" customFormat="1" ht="45" customHeight="1" thickBot="1">
      <c r="A5" s="81" t="s">
        <v>1</v>
      </c>
      <c r="B5" s="82"/>
      <c r="C5" s="83" t="s">
        <v>2</v>
      </c>
      <c r="D5" s="82"/>
    </row>
    <row r="6" spans="1:5" s="19" customFormat="1" ht="30" customHeight="1" thickBot="1">
      <c r="A6" s="24" t="s">
        <v>3</v>
      </c>
      <c r="B6" s="27" t="s">
        <v>81</v>
      </c>
      <c r="C6" s="33" t="s">
        <v>3</v>
      </c>
      <c r="D6" s="27" t="s">
        <v>81</v>
      </c>
    </row>
    <row r="7" spans="1:5" ht="60" customHeight="1" thickBot="1">
      <c r="A7" s="71" t="s">
        <v>4</v>
      </c>
      <c r="B7" s="72"/>
      <c r="C7" s="72"/>
      <c r="D7" s="73"/>
    </row>
    <row r="8" spans="1:5" s="4" customFormat="1" ht="21.75" customHeight="1" thickBot="1">
      <c r="A8" s="12" t="s">
        <v>5</v>
      </c>
      <c r="B8" s="25">
        <v>14374</v>
      </c>
      <c r="C8" s="59" t="s">
        <v>44</v>
      </c>
      <c r="D8" s="56"/>
    </row>
    <row r="9" spans="1:5" s="4" customFormat="1" ht="18" customHeight="1">
      <c r="A9" s="6" t="s">
        <v>6</v>
      </c>
      <c r="B9" s="26"/>
      <c r="C9" s="5" t="s">
        <v>45</v>
      </c>
      <c r="D9" s="37">
        <v>47218</v>
      </c>
    </row>
    <row r="10" spans="1:5" s="4" customFormat="1" ht="18" customHeight="1">
      <c r="A10" s="6" t="s">
        <v>7</v>
      </c>
      <c r="B10" s="26">
        <v>20000</v>
      </c>
      <c r="C10" s="7" t="s">
        <v>46</v>
      </c>
      <c r="D10" s="37">
        <v>5305</v>
      </c>
    </row>
    <row r="11" spans="1:5" s="4" customFormat="1" ht="18" customHeight="1">
      <c r="A11" s="6" t="s">
        <v>22</v>
      </c>
      <c r="B11" s="26">
        <v>85</v>
      </c>
      <c r="C11" s="7" t="s">
        <v>47</v>
      </c>
      <c r="D11" s="37">
        <v>45152</v>
      </c>
    </row>
    <row r="12" spans="1:5" s="4" customFormat="1" ht="18" customHeight="1" thickBot="1">
      <c r="A12" s="6"/>
      <c r="B12" s="26"/>
      <c r="C12" s="7" t="s">
        <v>48</v>
      </c>
      <c r="D12" s="37">
        <v>22713</v>
      </c>
    </row>
    <row r="13" spans="1:5" s="4" customFormat="1" ht="18" customHeight="1" thickBot="1">
      <c r="A13" s="13" t="s">
        <v>8</v>
      </c>
      <c r="B13" s="18">
        <f>SUM(B10:B12)</f>
        <v>20085</v>
      </c>
      <c r="C13" s="34" t="s">
        <v>33</v>
      </c>
      <c r="D13" s="39">
        <f>SUM(D9:D12)</f>
        <v>120388</v>
      </c>
    </row>
    <row r="14" spans="1:5" s="4" customFormat="1" ht="18" customHeight="1">
      <c r="A14" s="6" t="s">
        <v>9</v>
      </c>
      <c r="B14" s="29"/>
      <c r="C14" s="8"/>
      <c r="D14" s="36"/>
    </row>
    <row r="15" spans="1:5" s="4" customFormat="1" ht="18" customHeight="1">
      <c r="A15" s="6" t="s">
        <v>11</v>
      </c>
      <c r="B15" s="26">
        <v>3500</v>
      </c>
      <c r="C15" s="8" t="s">
        <v>32</v>
      </c>
      <c r="D15" s="37"/>
    </row>
    <row r="16" spans="1:5" s="4" customFormat="1" ht="14.25">
      <c r="A16" s="6" t="s">
        <v>20</v>
      </c>
      <c r="B16" s="26">
        <v>20</v>
      </c>
      <c r="C16" s="7" t="s">
        <v>58</v>
      </c>
      <c r="D16" s="37">
        <v>0</v>
      </c>
    </row>
    <row r="17" spans="1:4" s="4" customFormat="1" ht="18" customHeight="1">
      <c r="A17" s="6"/>
      <c r="B17" s="26"/>
      <c r="C17" s="7" t="s">
        <v>41</v>
      </c>
      <c r="D17" s="37">
        <v>0</v>
      </c>
    </row>
    <row r="18" spans="1:4" s="4" customFormat="1" ht="18" customHeight="1">
      <c r="A18" s="6"/>
      <c r="B18" s="26"/>
      <c r="C18" s="7" t="s">
        <v>42</v>
      </c>
      <c r="D18" s="37">
        <v>0</v>
      </c>
    </row>
    <row r="19" spans="1:4" s="4" customFormat="1" ht="18" customHeight="1" thickBot="1">
      <c r="A19" s="6"/>
      <c r="B19" s="26"/>
      <c r="C19" s="17" t="s">
        <v>59</v>
      </c>
      <c r="D19" s="37">
        <v>141715</v>
      </c>
    </row>
    <row r="20" spans="1:4" s="4" customFormat="1" ht="18" customHeight="1" thickBot="1">
      <c r="A20" s="12" t="s">
        <v>25</v>
      </c>
      <c r="B20" s="25">
        <f>SUM(B15:B19)</f>
        <v>3520</v>
      </c>
      <c r="C20" s="60"/>
      <c r="D20" s="56"/>
    </row>
    <row r="21" spans="1:4" s="4" customFormat="1" ht="18" customHeight="1" thickBot="1">
      <c r="A21" s="15" t="s">
        <v>60</v>
      </c>
      <c r="B21" s="30"/>
      <c r="C21" s="35" t="s">
        <v>34</v>
      </c>
      <c r="D21" s="21">
        <f>SUM(D16:D20)</f>
        <v>141715</v>
      </c>
    </row>
    <row r="22" spans="1:4" s="4" customFormat="1" ht="18" customHeight="1">
      <c r="A22" s="6" t="s">
        <v>27</v>
      </c>
      <c r="B22" s="26">
        <v>0</v>
      </c>
      <c r="C22" s="7"/>
      <c r="D22" s="36"/>
    </row>
    <row r="23" spans="1:4" s="4" customFormat="1" ht="18" customHeight="1" thickBot="1">
      <c r="A23" s="6"/>
      <c r="B23" s="26"/>
      <c r="C23" s="8" t="s">
        <v>10</v>
      </c>
      <c r="D23" s="37"/>
    </row>
    <row r="24" spans="1:4" s="4" customFormat="1" ht="18" customHeight="1" thickBot="1">
      <c r="A24" s="12" t="s">
        <v>29</v>
      </c>
      <c r="B24" s="25">
        <f>SUM(B21:B23)</f>
        <v>0</v>
      </c>
      <c r="C24" s="7" t="s">
        <v>31</v>
      </c>
      <c r="D24" s="37">
        <v>35914</v>
      </c>
    </row>
    <row r="25" spans="1:4" s="4" customFormat="1" ht="18" customHeight="1" thickBot="1">
      <c r="A25" s="16" t="s">
        <v>72</v>
      </c>
      <c r="B25" s="29">
        <v>149830</v>
      </c>
      <c r="C25" s="7"/>
      <c r="D25" s="38"/>
    </row>
    <row r="26" spans="1:4" s="4" customFormat="1" ht="18" customHeight="1" thickBot="1">
      <c r="A26" s="6"/>
      <c r="B26" s="26">
        <v>0</v>
      </c>
      <c r="C26" s="35" t="s">
        <v>35</v>
      </c>
      <c r="D26" s="22">
        <f>SUM(D24:D25)</f>
        <v>35914</v>
      </c>
    </row>
    <row r="27" spans="1:4" s="4" customFormat="1" ht="18" customHeight="1" thickBot="1">
      <c r="A27" s="6" t="s">
        <v>70</v>
      </c>
      <c r="B27" s="26">
        <v>7691</v>
      </c>
      <c r="C27" s="17"/>
      <c r="D27" s="37"/>
    </row>
    <row r="28" spans="1:4" s="4" customFormat="1" ht="18" customHeight="1" thickBot="1">
      <c r="A28" s="6" t="s">
        <v>38</v>
      </c>
      <c r="B28" s="26"/>
      <c r="C28" s="17"/>
      <c r="D28" s="36"/>
    </row>
    <row r="29" spans="1:4" s="4" customFormat="1" ht="18" customHeight="1" thickBot="1">
      <c r="A29" s="12" t="s">
        <v>30</v>
      </c>
      <c r="B29" s="25">
        <f>SUM(B25:B28)</f>
        <v>157521</v>
      </c>
      <c r="C29" s="7"/>
      <c r="D29" s="37"/>
    </row>
    <row r="30" spans="1:4" s="4" customFormat="1" ht="14.25">
      <c r="A30" s="6" t="s">
        <v>69</v>
      </c>
      <c r="B30" s="26">
        <v>8270</v>
      </c>
      <c r="C30" s="7" t="s">
        <v>36</v>
      </c>
      <c r="D30" s="37">
        <v>0</v>
      </c>
    </row>
    <row r="31" spans="1:4" s="4" customFormat="1" ht="18" customHeight="1">
      <c r="A31" s="6" t="s">
        <v>62</v>
      </c>
      <c r="B31" s="31">
        <v>36575</v>
      </c>
      <c r="C31" s="9"/>
      <c r="D31" s="37"/>
    </row>
    <row r="32" spans="1:4" s="4" customFormat="1" ht="18" customHeight="1">
      <c r="A32" s="6" t="s">
        <v>73</v>
      </c>
      <c r="B32" s="31">
        <v>0</v>
      </c>
      <c r="C32" s="9" t="s">
        <v>85</v>
      </c>
      <c r="D32" s="37">
        <v>5993</v>
      </c>
    </row>
    <row r="33" spans="1:4" s="4" customFormat="1" ht="27" customHeight="1">
      <c r="A33" s="15" t="s">
        <v>67</v>
      </c>
      <c r="B33" s="31">
        <v>1450</v>
      </c>
      <c r="C33" s="9"/>
      <c r="D33" s="37"/>
    </row>
    <row r="34" spans="1:4" s="4" customFormat="1" ht="18" customHeight="1">
      <c r="A34" s="15" t="s">
        <v>68</v>
      </c>
      <c r="B34" s="31">
        <v>62215</v>
      </c>
      <c r="C34" s="9"/>
      <c r="D34" s="37"/>
    </row>
    <row r="35" spans="1:4" s="4" customFormat="1" ht="18" customHeight="1">
      <c r="A35" s="49"/>
      <c r="B35" s="31"/>
      <c r="C35" s="9"/>
      <c r="D35" s="37"/>
    </row>
    <row r="36" spans="1:4" s="4" customFormat="1" ht="18" customHeight="1" thickBot="1">
      <c r="A36" s="28" t="s">
        <v>37</v>
      </c>
      <c r="B36" s="31"/>
      <c r="C36" s="9"/>
      <c r="D36" s="40"/>
    </row>
    <row r="37" spans="1:4" s="4" customFormat="1" ht="21.95" customHeight="1" thickTop="1" thickBot="1">
      <c r="A37" s="47" t="s">
        <v>13</v>
      </c>
      <c r="B37" s="32">
        <f>B8+B13+B20+B24+B29+B30+B31+B36+B33+B35+B34+B32</f>
        <v>304010</v>
      </c>
      <c r="C37" s="14" t="s">
        <v>14</v>
      </c>
      <c r="D37" s="41">
        <f>D13+D21+D26+D30+D32</f>
        <v>304010</v>
      </c>
    </row>
    <row r="38" spans="1:4" s="4" customFormat="1" ht="39.75" customHeight="1" thickTop="1" thickBot="1">
      <c r="A38" s="84" t="s">
        <v>15</v>
      </c>
      <c r="B38" s="85"/>
      <c r="C38" s="85"/>
      <c r="D38" s="86"/>
    </row>
    <row r="39" spans="1:4" s="9" customFormat="1" ht="27.75" customHeight="1" thickBot="1">
      <c r="A39" s="55" t="s">
        <v>54</v>
      </c>
      <c r="B39" s="56"/>
      <c r="C39" s="57" t="s">
        <v>55</v>
      </c>
      <c r="D39" s="56"/>
    </row>
    <row r="40" spans="1:4" s="9" customFormat="1" ht="24.75" customHeight="1">
      <c r="A40" s="62"/>
      <c r="B40" s="49"/>
      <c r="C40" s="63" t="s">
        <v>74</v>
      </c>
      <c r="D40" s="69">
        <v>31726</v>
      </c>
    </row>
    <row r="41" spans="1:4" s="10" customFormat="1" ht="30" customHeight="1">
      <c r="A41" s="49"/>
      <c r="B41" s="37"/>
      <c r="C41" s="64" t="s">
        <v>75</v>
      </c>
      <c r="D41" s="70">
        <v>24719</v>
      </c>
    </row>
    <row r="42" spans="1:4" s="10" customFormat="1" ht="30" customHeight="1">
      <c r="A42" s="49"/>
      <c r="B42" s="42"/>
      <c r="C42" s="64" t="s">
        <v>76</v>
      </c>
      <c r="D42" s="70">
        <v>0</v>
      </c>
    </row>
    <row r="43" spans="1:4" s="10" customFormat="1" ht="30" customHeight="1">
      <c r="A43" s="6" t="s">
        <v>79</v>
      </c>
      <c r="B43" s="42">
        <v>2799</v>
      </c>
      <c r="C43" s="64" t="s">
        <v>77</v>
      </c>
      <c r="D43" s="70">
        <v>8569</v>
      </c>
    </row>
    <row r="44" spans="1:4" s="10" customFormat="1" ht="28.5" customHeight="1">
      <c r="A44" s="15" t="s">
        <v>68</v>
      </c>
      <c r="B44" s="42">
        <v>109658</v>
      </c>
      <c r="C44" s="64" t="s">
        <v>86</v>
      </c>
      <c r="D44" s="70">
        <v>2204</v>
      </c>
    </row>
    <row r="45" spans="1:4" s="10" customFormat="1" ht="28.5" customHeight="1">
      <c r="A45" s="15"/>
      <c r="B45" s="42"/>
      <c r="C45" s="64" t="s">
        <v>78</v>
      </c>
      <c r="D45" s="70">
        <v>25310</v>
      </c>
    </row>
    <row r="46" spans="1:4" s="10" customFormat="1" ht="28.5" customHeight="1">
      <c r="A46" s="6"/>
      <c r="B46" s="42"/>
      <c r="C46" s="64" t="s">
        <v>87</v>
      </c>
      <c r="D46" s="70">
        <v>19929</v>
      </c>
    </row>
    <row r="47" spans="1:4" s="10" customFormat="1" ht="18" customHeight="1" thickBot="1">
      <c r="A47" s="15"/>
      <c r="B47" s="42"/>
      <c r="D47" s="40"/>
    </row>
    <row r="48" spans="1:4" s="4" customFormat="1" ht="27" thickTop="1" thickBot="1">
      <c r="A48" s="58" t="s">
        <v>16</v>
      </c>
      <c r="B48" s="43">
        <f>SUM(B39:B47)</f>
        <v>112457</v>
      </c>
      <c r="C48" s="14" t="s">
        <v>17</v>
      </c>
      <c r="D48" s="41">
        <f>SUM(D40:D47)</f>
        <v>112457</v>
      </c>
    </row>
    <row r="49" spans="1:4" ht="21.95" customHeight="1" thickTop="1" thickBot="1">
      <c r="A49" s="20" t="s">
        <v>18</v>
      </c>
      <c r="B49" s="44">
        <f>B37+B48</f>
        <v>416467</v>
      </c>
      <c r="C49" s="45" t="s">
        <v>19</v>
      </c>
      <c r="D49" s="46">
        <f>D37+D48</f>
        <v>416467</v>
      </c>
    </row>
    <row r="50" spans="1:4" ht="13.5" thickTop="1"/>
    <row r="55" spans="1:4">
      <c r="C55" s="2"/>
    </row>
  </sheetData>
  <mergeCells count="8">
    <mergeCell ref="A1:D1"/>
    <mergeCell ref="A2:D2"/>
    <mergeCell ref="A3:D3"/>
    <mergeCell ref="A38:D38"/>
    <mergeCell ref="C4:D4"/>
    <mergeCell ref="A5:B5"/>
    <mergeCell ref="C5:D5"/>
    <mergeCell ref="A7:D7"/>
  </mergeCells>
  <phoneticPr fontId="0" type="noConversion"/>
  <printOptions horizontalCentered="1" headings="1" gridLines="1"/>
  <pageMargins left="0.19685039370078741" right="0.19685039370078741" top="0.59055118110236227" bottom="0.59055118110236227" header="0.31496062992125984" footer="0.51181102362204722"/>
  <pageSetup paperSize="9" scale="66" orientation="portrait" horizontalDpi="4294967292" r:id="rId1"/>
  <headerFooter alignWithMargins="0">
    <oddHeader>&amp;R1. melléklet az     1/2019. (II.     .) Ör. rendelethez.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E47"/>
  <sheetViews>
    <sheetView view="pageLayout" topLeftCell="A19" zoomScaleSheetLayoutView="100" workbookViewId="0">
      <selection activeCell="A32" sqref="A32"/>
    </sheetView>
  </sheetViews>
  <sheetFormatPr defaultRowHeight="12.75"/>
  <cols>
    <col min="1" max="1" width="42.7109375" style="1" customWidth="1"/>
    <col min="2" max="2" width="20.7109375" style="2" customWidth="1"/>
    <col min="3" max="3" width="42.7109375" style="1" customWidth="1"/>
    <col min="4" max="4" width="20.7109375" style="1" customWidth="1"/>
    <col min="5" max="16384" width="9.140625" style="1"/>
  </cols>
  <sheetData>
    <row r="1" spans="1:5" ht="27" customHeight="1">
      <c r="A1" s="77"/>
      <c r="B1" s="78"/>
      <c r="C1" s="78"/>
      <c r="D1" s="78"/>
    </row>
    <row r="2" spans="1:5" s="3" customFormat="1" ht="30" customHeight="1">
      <c r="A2" s="87" t="s">
        <v>65</v>
      </c>
      <c r="B2" s="87"/>
      <c r="C2" s="87"/>
      <c r="D2" s="87"/>
    </row>
    <row r="3" spans="1:5" s="3" customFormat="1" ht="30" customHeight="1">
      <c r="A3" s="79" t="s">
        <v>80</v>
      </c>
      <c r="B3" s="79"/>
      <c r="C3" s="79"/>
      <c r="D3" s="79"/>
    </row>
    <row r="4" spans="1:5" ht="21.75" customHeight="1" thickBot="1">
      <c r="C4" s="80" t="s">
        <v>0</v>
      </c>
      <c r="D4" s="80"/>
      <c r="E4" s="11"/>
    </row>
    <row r="5" spans="1:5" s="23" customFormat="1" ht="45" customHeight="1" thickBot="1">
      <c r="A5" s="81" t="s">
        <v>1</v>
      </c>
      <c r="B5" s="82"/>
      <c r="C5" s="83" t="s">
        <v>2</v>
      </c>
      <c r="D5" s="82"/>
    </row>
    <row r="6" spans="1:5" s="19" customFormat="1" ht="30" customHeight="1" thickBot="1">
      <c r="A6" s="24" t="s">
        <v>3</v>
      </c>
      <c r="B6" s="27" t="s">
        <v>81</v>
      </c>
      <c r="C6" s="33" t="s">
        <v>3</v>
      </c>
      <c r="D6" s="27" t="s">
        <v>88</v>
      </c>
    </row>
    <row r="7" spans="1:5" ht="60" customHeight="1" thickBot="1">
      <c r="A7" s="71" t="s">
        <v>4</v>
      </c>
      <c r="B7" s="72"/>
      <c r="C7" s="72"/>
      <c r="D7" s="73"/>
    </row>
    <row r="8" spans="1:5" s="4" customFormat="1" ht="21.75" customHeight="1" thickBot="1">
      <c r="A8" s="12" t="s">
        <v>5</v>
      </c>
      <c r="B8" s="25">
        <v>56105</v>
      </c>
      <c r="C8" s="59" t="s">
        <v>44</v>
      </c>
      <c r="D8" s="56"/>
    </row>
    <row r="9" spans="1:5" s="4" customFormat="1" ht="18" customHeight="1">
      <c r="A9" s="6" t="s">
        <v>6</v>
      </c>
      <c r="B9" s="26"/>
      <c r="C9" s="5" t="s">
        <v>45</v>
      </c>
      <c r="D9" s="37">
        <v>53067</v>
      </c>
    </row>
    <row r="10" spans="1:5" s="4" customFormat="1" ht="18" customHeight="1">
      <c r="A10" s="6" t="s">
        <v>7</v>
      </c>
      <c r="B10" s="26">
        <v>0</v>
      </c>
      <c r="C10" s="7" t="s">
        <v>46</v>
      </c>
      <c r="D10" s="37">
        <v>10449</v>
      </c>
    </row>
    <row r="11" spans="1:5" s="4" customFormat="1" ht="18" customHeight="1">
      <c r="A11" s="6" t="s">
        <v>22</v>
      </c>
      <c r="B11" s="26">
        <v>0</v>
      </c>
      <c r="C11" s="7" t="s">
        <v>47</v>
      </c>
      <c r="D11" s="37">
        <v>67736</v>
      </c>
    </row>
    <row r="12" spans="1:5" s="4" customFormat="1" ht="18" customHeight="1" thickBot="1">
      <c r="A12" s="6"/>
      <c r="B12" s="26"/>
      <c r="C12" s="7" t="s">
        <v>48</v>
      </c>
      <c r="D12" s="37">
        <v>21</v>
      </c>
    </row>
    <row r="13" spans="1:5" s="4" customFormat="1" ht="18" customHeight="1" thickBot="1">
      <c r="A13" s="13" t="s">
        <v>8</v>
      </c>
      <c r="B13" s="18">
        <f>SUM(B10:B12)</f>
        <v>0</v>
      </c>
      <c r="C13" s="34" t="s">
        <v>33</v>
      </c>
      <c r="D13" s="39">
        <f>SUM(D9:D12)</f>
        <v>131273</v>
      </c>
    </row>
    <row r="14" spans="1:5" s="4" customFormat="1" ht="18" customHeight="1">
      <c r="A14" s="6" t="s">
        <v>9</v>
      </c>
      <c r="B14" s="29"/>
      <c r="C14" s="8"/>
      <c r="D14" s="36"/>
    </row>
    <row r="15" spans="1:5" s="4" customFormat="1" ht="18" customHeight="1">
      <c r="A15" s="6" t="s">
        <v>40</v>
      </c>
      <c r="B15" s="26">
        <v>0</v>
      </c>
      <c r="C15" s="8" t="s">
        <v>32</v>
      </c>
      <c r="D15" s="37"/>
    </row>
    <row r="16" spans="1:5" s="4" customFormat="1" ht="25.5">
      <c r="A16" s="6" t="s">
        <v>23</v>
      </c>
      <c r="B16" s="26">
        <v>0</v>
      </c>
      <c r="C16" s="7" t="s">
        <v>58</v>
      </c>
      <c r="D16" s="37">
        <v>0</v>
      </c>
    </row>
    <row r="17" spans="1:4" s="4" customFormat="1" ht="18" customHeight="1">
      <c r="A17" s="6"/>
      <c r="B17" s="26"/>
      <c r="C17" s="7" t="s">
        <v>41</v>
      </c>
      <c r="D17" s="37"/>
    </row>
    <row r="18" spans="1:4" s="4" customFormat="1" ht="18" customHeight="1">
      <c r="A18" s="6" t="s">
        <v>11</v>
      </c>
      <c r="B18" s="26">
        <v>0</v>
      </c>
      <c r="C18" s="7" t="s">
        <v>42</v>
      </c>
      <c r="D18" s="37"/>
    </row>
    <row r="19" spans="1:4" s="4" customFormat="1" ht="18" customHeight="1" thickBot="1">
      <c r="A19" s="6" t="s">
        <v>20</v>
      </c>
      <c r="B19" s="26">
        <v>0</v>
      </c>
      <c r="C19" s="8" t="s">
        <v>43</v>
      </c>
      <c r="D19" s="37"/>
    </row>
    <row r="20" spans="1:4" s="4" customFormat="1" ht="18" customHeight="1" thickBot="1">
      <c r="A20" s="12" t="s">
        <v>25</v>
      </c>
      <c r="B20" s="25">
        <f>SUM(B15:B19)</f>
        <v>0</v>
      </c>
      <c r="C20" s="8"/>
      <c r="D20" s="38"/>
    </row>
    <row r="21" spans="1:4" s="4" customFormat="1" ht="18" customHeight="1" thickBot="1">
      <c r="A21" s="15" t="s">
        <v>26</v>
      </c>
      <c r="B21" s="30"/>
      <c r="C21" s="35" t="s">
        <v>34</v>
      </c>
      <c r="D21" s="21">
        <f>SUM(D16:D20)</f>
        <v>0</v>
      </c>
    </row>
    <row r="22" spans="1:4" s="4" customFormat="1" ht="18" customHeight="1">
      <c r="A22" s="6" t="s">
        <v>27</v>
      </c>
      <c r="B22" s="26">
        <v>0</v>
      </c>
      <c r="C22" s="7"/>
      <c r="D22" s="36"/>
    </row>
    <row r="23" spans="1:4" s="4" customFormat="1" ht="18" customHeight="1" thickBot="1">
      <c r="A23" s="6" t="s">
        <v>28</v>
      </c>
      <c r="B23" s="26">
        <v>0</v>
      </c>
      <c r="C23" s="8" t="s">
        <v>10</v>
      </c>
      <c r="D23" s="37"/>
    </row>
    <row r="24" spans="1:4" s="4" customFormat="1" ht="18" customHeight="1" thickBot="1">
      <c r="A24" s="12" t="s">
        <v>29</v>
      </c>
      <c r="B24" s="25">
        <f>SUM(B22:B23)</f>
        <v>0</v>
      </c>
      <c r="C24" s="7" t="s">
        <v>31</v>
      </c>
      <c r="D24" s="37">
        <v>0</v>
      </c>
    </row>
    <row r="25" spans="1:4" s="4" customFormat="1" ht="18" customHeight="1" thickBot="1">
      <c r="A25" s="16" t="s">
        <v>12</v>
      </c>
      <c r="B25" s="29">
        <v>0</v>
      </c>
      <c r="C25" s="7"/>
      <c r="D25" s="38"/>
    </row>
    <row r="26" spans="1:4" s="4" customFormat="1" ht="18" customHeight="1" thickBot="1">
      <c r="A26" s="6" t="s">
        <v>24</v>
      </c>
      <c r="B26" s="26">
        <v>0</v>
      </c>
      <c r="C26" s="35" t="s">
        <v>35</v>
      </c>
      <c r="D26" s="22">
        <f>SUM(D24:D25)</f>
        <v>0</v>
      </c>
    </row>
    <row r="27" spans="1:4" s="4" customFormat="1" ht="18" customHeight="1">
      <c r="A27" s="6" t="s">
        <v>38</v>
      </c>
      <c r="B27" s="26"/>
      <c r="C27" s="17"/>
      <c r="D27" s="36"/>
    </row>
    <row r="28" spans="1:4" s="4" customFormat="1" ht="18" customHeight="1" thickBot="1">
      <c r="A28" s="6" t="s">
        <v>39</v>
      </c>
      <c r="B28" s="26"/>
      <c r="C28" s="17"/>
      <c r="D28" s="37"/>
    </row>
    <row r="29" spans="1:4" s="4" customFormat="1" ht="18" customHeight="1" thickBot="1">
      <c r="A29" s="12" t="s">
        <v>30</v>
      </c>
      <c r="B29" s="25">
        <f>SUM(B25:B28)</f>
        <v>0</v>
      </c>
      <c r="C29" s="7"/>
      <c r="D29" s="37"/>
    </row>
    <row r="30" spans="1:4" s="4" customFormat="1" ht="14.25">
      <c r="A30" s="6" t="s">
        <v>56</v>
      </c>
      <c r="B30" s="26">
        <v>0</v>
      </c>
      <c r="C30" s="7" t="s">
        <v>36</v>
      </c>
      <c r="D30" s="37">
        <v>0</v>
      </c>
    </row>
    <row r="31" spans="1:4" s="4" customFormat="1" ht="18" customHeight="1">
      <c r="A31" s="6" t="s">
        <v>64</v>
      </c>
      <c r="B31" s="31">
        <v>75168</v>
      </c>
      <c r="C31" s="9"/>
      <c r="D31" s="37"/>
    </row>
    <row r="32" spans="1:4" s="4" customFormat="1" ht="18" customHeight="1" thickBot="1">
      <c r="A32" s="28"/>
      <c r="B32" s="31"/>
      <c r="C32" s="9"/>
      <c r="D32" s="40"/>
    </row>
    <row r="33" spans="1:4" s="4" customFormat="1" ht="21.95" customHeight="1" thickTop="1" thickBot="1">
      <c r="A33" s="47" t="s">
        <v>13</v>
      </c>
      <c r="B33" s="32">
        <f>B8+B13+B20+B24+B29+B30+B31+B32</f>
        <v>131273</v>
      </c>
      <c r="C33" s="14" t="s">
        <v>14</v>
      </c>
      <c r="D33" s="41">
        <f>D13+D21+D26+D30</f>
        <v>131273</v>
      </c>
    </row>
    <row r="34" spans="1:4" s="4" customFormat="1" ht="60" customHeight="1" thickTop="1" thickBot="1">
      <c r="A34" s="84" t="s">
        <v>15</v>
      </c>
      <c r="B34" s="85"/>
      <c r="C34" s="85"/>
      <c r="D34" s="86"/>
    </row>
    <row r="35" spans="1:4" s="9" customFormat="1" ht="27.75" customHeight="1">
      <c r="A35" s="48" t="s">
        <v>54</v>
      </c>
      <c r="B35" s="36"/>
      <c r="C35" s="5" t="s">
        <v>55</v>
      </c>
      <c r="D35" s="36"/>
    </row>
    <row r="36" spans="1:4" s="9" customFormat="1" ht="18" customHeight="1">
      <c r="A36" s="49"/>
      <c r="B36" s="49"/>
      <c r="C36" s="9" t="s">
        <v>83</v>
      </c>
      <c r="D36" s="37">
        <v>457</v>
      </c>
    </row>
    <row r="37" spans="1:4" s="10" customFormat="1" ht="18" customHeight="1" thickBot="1">
      <c r="A37" s="28" t="s">
        <v>68</v>
      </c>
      <c r="B37" s="37">
        <v>581</v>
      </c>
      <c r="C37" s="6" t="s">
        <v>84</v>
      </c>
      <c r="D37" s="37">
        <v>124</v>
      </c>
    </row>
    <row r="38" spans="1:4" s="10" customFormat="1" ht="18" customHeight="1" thickTop="1">
      <c r="A38" s="50" t="s">
        <v>53</v>
      </c>
      <c r="B38" s="42">
        <v>0</v>
      </c>
      <c r="C38" s="7"/>
      <c r="D38" s="37">
        <v>0</v>
      </c>
    </row>
    <row r="39" spans="1:4" s="10" customFormat="1" ht="18" customHeight="1" thickBot="1">
      <c r="A39" s="54" t="s">
        <v>49</v>
      </c>
      <c r="B39" s="42">
        <v>0</v>
      </c>
      <c r="D39" s="40">
        <v>0</v>
      </c>
    </row>
    <row r="40" spans="1:4" s="4" customFormat="1" ht="27" thickTop="1" thickBot="1">
      <c r="A40" s="53" t="s">
        <v>16</v>
      </c>
      <c r="B40" s="43">
        <f>SUM(B35:B39)</f>
        <v>581</v>
      </c>
      <c r="C40" s="14" t="s">
        <v>17</v>
      </c>
      <c r="D40" s="41">
        <f>SUM(D36:D39)</f>
        <v>581</v>
      </c>
    </row>
    <row r="41" spans="1:4" ht="21.95" customHeight="1" thickTop="1" thickBot="1">
      <c r="A41" s="20" t="s">
        <v>18</v>
      </c>
      <c r="B41" s="44">
        <f>B33+B40</f>
        <v>131854</v>
      </c>
      <c r="C41" s="45" t="s">
        <v>19</v>
      </c>
      <c r="D41" s="46">
        <f>D33+D40</f>
        <v>131854</v>
      </c>
    </row>
    <row r="42" spans="1:4" ht="13.5" thickTop="1"/>
    <row r="47" spans="1:4">
      <c r="C47" s="2"/>
    </row>
  </sheetData>
  <mergeCells count="8">
    <mergeCell ref="A1:D1"/>
    <mergeCell ref="A2:D2"/>
    <mergeCell ref="A3:D3"/>
    <mergeCell ref="A34:D34"/>
    <mergeCell ref="C4:D4"/>
    <mergeCell ref="A5:B5"/>
    <mergeCell ref="C5:D5"/>
    <mergeCell ref="A7:D7"/>
  </mergeCells>
  <phoneticPr fontId="0" type="noConversion"/>
  <printOptions horizontalCentered="1" headings="1" gridLines="1"/>
  <pageMargins left="0.19685039370078741" right="0.19685039370078741" top="0.59055118110236227" bottom="0.59055118110236227" header="0.31496062992125984" footer="0.51181102362204722"/>
  <pageSetup paperSize="9" scale="70" orientation="portrait" horizontalDpi="4294967292" r:id="rId1"/>
  <headerFooter alignWithMargins="0">
    <oddHeader xml:space="preserve">&amp;R1. melléklet az     1/2019. (II.     .) Ör. rendelethez. 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E47"/>
  <sheetViews>
    <sheetView view="pageLayout" zoomScaleSheetLayoutView="100" workbookViewId="0">
      <selection activeCell="A2" sqref="A2:D2"/>
    </sheetView>
  </sheetViews>
  <sheetFormatPr defaultRowHeight="12.75"/>
  <cols>
    <col min="1" max="1" width="42.7109375" style="1" customWidth="1"/>
    <col min="2" max="2" width="20.7109375" style="2" customWidth="1"/>
    <col min="3" max="3" width="42.7109375" style="1" customWidth="1"/>
    <col min="4" max="4" width="20.7109375" style="1" customWidth="1"/>
    <col min="5" max="16384" width="9.140625" style="1"/>
  </cols>
  <sheetData>
    <row r="1" spans="1:5" ht="27" customHeight="1">
      <c r="A1" s="77"/>
      <c r="B1" s="78"/>
      <c r="C1" s="78"/>
      <c r="D1" s="78"/>
    </row>
    <row r="2" spans="1:5" s="3" customFormat="1" ht="30" customHeight="1">
      <c r="A2" s="79" t="s">
        <v>66</v>
      </c>
      <c r="B2" s="79"/>
      <c r="C2" s="79"/>
      <c r="D2" s="79"/>
    </row>
    <row r="3" spans="1:5" s="3" customFormat="1" ht="30" customHeight="1">
      <c r="A3" s="79" t="s">
        <v>80</v>
      </c>
      <c r="B3" s="79"/>
      <c r="C3" s="79"/>
      <c r="D3" s="79"/>
    </row>
    <row r="4" spans="1:5" ht="21.75" customHeight="1" thickBot="1">
      <c r="C4" s="80" t="s">
        <v>0</v>
      </c>
      <c r="D4" s="80"/>
      <c r="E4" s="11"/>
    </row>
    <row r="5" spans="1:5" s="23" customFormat="1" ht="45" customHeight="1" thickBot="1">
      <c r="A5" s="81" t="s">
        <v>1</v>
      </c>
      <c r="B5" s="82"/>
      <c r="C5" s="83" t="s">
        <v>2</v>
      </c>
      <c r="D5" s="82"/>
    </row>
    <row r="6" spans="1:5" s="19" customFormat="1" ht="30" customHeight="1" thickBot="1">
      <c r="A6" s="24" t="s">
        <v>3</v>
      </c>
      <c r="B6" s="27" t="s">
        <v>81</v>
      </c>
      <c r="C6" s="33" t="s">
        <v>3</v>
      </c>
      <c r="D6" s="27" t="s">
        <v>81</v>
      </c>
    </row>
    <row r="7" spans="1:5" ht="60" customHeight="1" thickBot="1">
      <c r="A7" s="71" t="s">
        <v>4</v>
      </c>
      <c r="B7" s="72"/>
      <c r="C7" s="72"/>
      <c r="D7" s="73"/>
    </row>
    <row r="8" spans="1:5" s="4" customFormat="1" ht="21.75" customHeight="1" thickBot="1">
      <c r="A8" s="12" t="s">
        <v>5</v>
      </c>
      <c r="B8" s="25">
        <v>0</v>
      </c>
      <c r="C8" s="59" t="s">
        <v>44</v>
      </c>
      <c r="D8" s="56"/>
    </row>
    <row r="9" spans="1:5" s="4" customFormat="1" ht="18" customHeight="1">
      <c r="A9" s="6" t="s">
        <v>6</v>
      </c>
      <c r="B9" s="26"/>
      <c r="C9" s="5" t="s">
        <v>45</v>
      </c>
      <c r="D9" s="37">
        <v>55503</v>
      </c>
    </row>
    <row r="10" spans="1:5" s="4" customFormat="1" ht="18" customHeight="1">
      <c r="A10" s="6" t="s">
        <v>7</v>
      </c>
      <c r="B10" s="26">
        <v>0</v>
      </c>
      <c r="C10" s="7" t="s">
        <v>46</v>
      </c>
      <c r="D10" s="37">
        <v>11512</v>
      </c>
    </row>
    <row r="11" spans="1:5" s="4" customFormat="1" ht="18" customHeight="1">
      <c r="A11" s="6" t="s">
        <v>22</v>
      </c>
      <c r="B11" s="26">
        <v>0</v>
      </c>
      <c r="C11" s="7" t="s">
        <v>47</v>
      </c>
      <c r="D11" s="37">
        <v>4232</v>
      </c>
    </row>
    <row r="12" spans="1:5" s="4" customFormat="1" ht="18" customHeight="1" thickBot="1">
      <c r="A12" s="6"/>
      <c r="B12" s="26"/>
      <c r="C12" s="7" t="s">
        <v>48</v>
      </c>
      <c r="D12" s="37">
        <v>0</v>
      </c>
    </row>
    <row r="13" spans="1:5" s="4" customFormat="1" ht="18" customHeight="1" thickBot="1">
      <c r="A13" s="13" t="s">
        <v>8</v>
      </c>
      <c r="B13" s="18">
        <f>SUM(B10:B12)</f>
        <v>0</v>
      </c>
      <c r="C13" s="34" t="s">
        <v>33</v>
      </c>
      <c r="D13" s="39">
        <f>SUM(D9:D12)</f>
        <v>71247</v>
      </c>
    </row>
    <row r="14" spans="1:5" s="4" customFormat="1" ht="18" customHeight="1">
      <c r="A14" s="6" t="s">
        <v>9</v>
      </c>
      <c r="B14" s="29"/>
      <c r="C14" s="8"/>
      <c r="D14" s="36"/>
    </row>
    <row r="15" spans="1:5" s="4" customFormat="1" ht="18" customHeight="1">
      <c r="A15" s="6" t="s">
        <v>40</v>
      </c>
      <c r="B15" s="26">
        <v>0</v>
      </c>
      <c r="C15" s="8" t="s">
        <v>32</v>
      </c>
      <c r="D15" s="37"/>
    </row>
    <row r="16" spans="1:5" s="4" customFormat="1" ht="25.5">
      <c r="A16" s="6" t="s">
        <v>23</v>
      </c>
      <c r="B16" s="26">
        <v>0</v>
      </c>
      <c r="C16" s="7" t="s">
        <v>58</v>
      </c>
      <c r="D16" s="37">
        <v>0</v>
      </c>
    </row>
    <row r="17" spans="1:4" s="4" customFormat="1" ht="18" customHeight="1">
      <c r="A17" s="6"/>
      <c r="B17" s="26"/>
      <c r="C17" s="7" t="s">
        <v>41</v>
      </c>
      <c r="D17" s="37"/>
    </row>
    <row r="18" spans="1:4" s="4" customFormat="1" ht="18" customHeight="1">
      <c r="A18" s="6" t="s">
        <v>11</v>
      </c>
      <c r="B18" s="26">
        <v>0</v>
      </c>
      <c r="C18" s="7" t="s">
        <v>42</v>
      </c>
      <c r="D18" s="37"/>
    </row>
    <row r="19" spans="1:4" s="4" customFormat="1" ht="18" customHeight="1" thickBot="1">
      <c r="A19" s="6" t="s">
        <v>20</v>
      </c>
      <c r="B19" s="26">
        <v>0</v>
      </c>
      <c r="C19" s="8" t="s">
        <v>43</v>
      </c>
      <c r="D19" s="37"/>
    </row>
    <row r="20" spans="1:4" s="4" customFormat="1" ht="18" customHeight="1" thickBot="1">
      <c r="A20" s="12" t="s">
        <v>25</v>
      </c>
      <c r="B20" s="25">
        <f>SUM(B15:B19)</f>
        <v>0</v>
      </c>
      <c r="C20" s="8"/>
      <c r="D20" s="38"/>
    </row>
    <row r="21" spans="1:4" s="4" customFormat="1" ht="18" customHeight="1" thickBot="1">
      <c r="A21" s="15" t="s">
        <v>26</v>
      </c>
      <c r="B21" s="30"/>
      <c r="C21" s="35" t="s">
        <v>34</v>
      </c>
      <c r="D21" s="21">
        <f>SUM(D16:D20)</f>
        <v>0</v>
      </c>
    </row>
    <row r="22" spans="1:4" s="4" customFormat="1" ht="18" customHeight="1">
      <c r="A22" s="6" t="s">
        <v>27</v>
      </c>
      <c r="B22" s="26">
        <v>0</v>
      </c>
      <c r="C22" s="7"/>
      <c r="D22" s="36"/>
    </row>
    <row r="23" spans="1:4" s="4" customFormat="1" ht="18" customHeight="1" thickBot="1">
      <c r="A23" s="6" t="s">
        <v>28</v>
      </c>
      <c r="B23" s="26">
        <v>0</v>
      </c>
      <c r="C23" s="8" t="s">
        <v>10</v>
      </c>
      <c r="D23" s="37"/>
    </row>
    <row r="24" spans="1:4" s="4" customFormat="1" ht="18" customHeight="1" thickBot="1">
      <c r="A24" s="12" t="s">
        <v>29</v>
      </c>
      <c r="B24" s="25">
        <f>SUM(B22:B23)</f>
        <v>0</v>
      </c>
      <c r="C24" s="7" t="s">
        <v>31</v>
      </c>
      <c r="D24" s="37">
        <v>13131</v>
      </c>
    </row>
    <row r="25" spans="1:4" s="4" customFormat="1" ht="18" customHeight="1" thickBot="1">
      <c r="A25" s="16" t="s">
        <v>12</v>
      </c>
      <c r="B25" s="29">
        <v>0</v>
      </c>
      <c r="C25" s="7"/>
      <c r="D25" s="38"/>
    </row>
    <row r="26" spans="1:4" s="4" customFormat="1" ht="18" customHeight="1" thickBot="1">
      <c r="A26" s="6" t="s">
        <v>24</v>
      </c>
      <c r="B26" s="26">
        <v>0</v>
      </c>
      <c r="C26" s="35" t="s">
        <v>35</v>
      </c>
      <c r="D26" s="22">
        <f>SUM(D24:D25)</f>
        <v>13131</v>
      </c>
    </row>
    <row r="27" spans="1:4" s="4" customFormat="1" ht="18" customHeight="1">
      <c r="A27" s="6" t="s">
        <v>38</v>
      </c>
      <c r="B27" s="26"/>
      <c r="C27" s="17"/>
      <c r="D27" s="36"/>
    </row>
    <row r="28" spans="1:4" s="4" customFormat="1" ht="18" customHeight="1" thickBot="1">
      <c r="A28" s="6" t="s">
        <v>39</v>
      </c>
      <c r="B28" s="26"/>
      <c r="C28" s="17"/>
      <c r="D28" s="37"/>
    </row>
    <row r="29" spans="1:4" s="4" customFormat="1" ht="18" customHeight="1" thickBot="1">
      <c r="A29" s="12" t="s">
        <v>30</v>
      </c>
      <c r="B29" s="25">
        <f>SUM(B25:B28)</f>
        <v>0</v>
      </c>
      <c r="C29" s="7"/>
      <c r="D29" s="37"/>
    </row>
    <row r="30" spans="1:4" s="4" customFormat="1" ht="14.25">
      <c r="A30" s="6" t="s">
        <v>59</v>
      </c>
      <c r="B30" s="26">
        <v>66547</v>
      </c>
      <c r="C30" s="7" t="s">
        <v>36</v>
      </c>
      <c r="D30" s="37">
        <v>0</v>
      </c>
    </row>
    <row r="31" spans="1:4" s="4" customFormat="1" ht="18" customHeight="1">
      <c r="A31" s="6" t="s">
        <v>63</v>
      </c>
      <c r="B31" s="31">
        <v>2700</v>
      </c>
      <c r="C31" s="9"/>
      <c r="D31" s="37"/>
    </row>
    <row r="32" spans="1:4" s="4" customFormat="1" ht="18" customHeight="1" thickBot="1">
      <c r="A32" s="28" t="s">
        <v>82</v>
      </c>
      <c r="B32" s="31">
        <v>15131</v>
      </c>
      <c r="C32" s="9"/>
      <c r="D32" s="40"/>
    </row>
    <row r="33" spans="1:4" s="4" customFormat="1" ht="21.95" customHeight="1" thickTop="1" thickBot="1">
      <c r="A33" s="47" t="s">
        <v>13</v>
      </c>
      <c r="B33" s="32">
        <f>B8+B13+B20+B24+B29+B30+B31+B32</f>
        <v>84378</v>
      </c>
      <c r="C33" s="14" t="s">
        <v>14</v>
      </c>
      <c r="D33" s="41">
        <f>D13+D21+D26+D30</f>
        <v>84378</v>
      </c>
    </row>
    <row r="34" spans="1:4" s="4" customFormat="1" ht="60" customHeight="1" thickTop="1" thickBot="1">
      <c r="A34" s="84" t="s">
        <v>15</v>
      </c>
      <c r="B34" s="85"/>
      <c r="C34" s="85"/>
      <c r="D34" s="86"/>
    </row>
    <row r="35" spans="1:4" s="9" customFormat="1" ht="27.75" customHeight="1">
      <c r="A35" s="48" t="s">
        <v>54</v>
      </c>
      <c r="B35" s="36"/>
      <c r="C35" s="5" t="s">
        <v>55</v>
      </c>
      <c r="D35" s="36"/>
    </row>
    <row r="36" spans="1:4" s="9" customFormat="1" ht="18" customHeight="1">
      <c r="A36" s="49"/>
      <c r="B36" s="49"/>
      <c r="D36" s="37"/>
    </row>
    <row r="37" spans="1:4" s="10" customFormat="1" ht="18" customHeight="1">
      <c r="A37" s="49" t="s">
        <v>52</v>
      </c>
      <c r="B37" s="37">
        <v>0</v>
      </c>
      <c r="C37" s="6" t="s">
        <v>57</v>
      </c>
      <c r="D37" s="37">
        <v>0</v>
      </c>
    </row>
    <row r="38" spans="1:4" s="10" customFormat="1" ht="18" customHeight="1">
      <c r="A38" s="50" t="s">
        <v>53</v>
      </c>
      <c r="B38" s="42">
        <v>0</v>
      </c>
      <c r="C38" s="7" t="s">
        <v>50</v>
      </c>
      <c r="D38" s="37">
        <v>0</v>
      </c>
    </row>
    <row r="39" spans="1:4" s="10" customFormat="1" ht="18" customHeight="1" thickBot="1">
      <c r="A39" s="49" t="s">
        <v>49</v>
      </c>
      <c r="B39" s="42">
        <v>0</v>
      </c>
      <c r="C39" s="10" t="s">
        <v>51</v>
      </c>
      <c r="D39" s="40">
        <v>0</v>
      </c>
    </row>
    <row r="40" spans="1:4" s="4" customFormat="1" ht="27" thickTop="1" thickBot="1">
      <c r="A40" s="52" t="s">
        <v>16</v>
      </c>
      <c r="B40" s="43">
        <f>SUM(B35:B39)</f>
        <v>0</v>
      </c>
      <c r="C40" s="14" t="s">
        <v>17</v>
      </c>
      <c r="D40" s="41">
        <f>SUM(D36:D39)</f>
        <v>0</v>
      </c>
    </row>
    <row r="41" spans="1:4" ht="21.95" customHeight="1" thickTop="1" thickBot="1">
      <c r="A41" s="51" t="s">
        <v>18</v>
      </c>
      <c r="B41" s="44">
        <f>B33+B40</f>
        <v>84378</v>
      </c>
      <c r="C41" s="45" t="s">
        <v>19</v>
      </c>
      <c r="D41" s="46">
        <f>D33+D40</f>
        <v>84378</v>
      </c>
    </row>
    <row r="42" spans="1:4" ht="13.5" thickTop="1"/>
    <row r="47" spans="1:4">
      <c r="C47" s="2"/>
    </row>
  </sheetData>
  <mergeCells count="8">
    <mergeCell ref="A1:D1"/>
    <mergeCell ref="A2:D2"/>
    <mergeCell ref="A3:D3"/>
    <mergeCell ref="A34:D34"/>
    <mergeCell ref="C4:D4"/>
    <mergeCell ref="A5:B5"/>
    <mergeCell ref="C5:D5"/>
    <mergeCell ref="A7:D7"/>
  </mergeCells>
  <phoneticPr fontId="0" type="noConversion"/>
  <printOptions horizontalCentered="1" headings="1" gridLines="1"/>
  <pageMargins left="0.19685039370078741" right="0.19685039370078741" top="0.59055118110236227" bottom="0.59055118110236227" header="0.31496062992125984" footer="0.51181102362204722"/>
  <pageSetup paperSize="9" scale="70" orientation="portrait" horizontalDpi="4294967292" r:id="rId1"/>
  <headerFooter alignWithMargins="0">
    <oddHeader xml:space="preserve">&amp;R1. melléklet az    1/2019. (II. 23.) Ör. rendelethez. 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4</vt:i4>
      </vt:variant>
    </vt:vector>
  </HeadingPairs>
  <TitlesOfParts>
    <vt:vector size="4" baseType="lpstr">
      <vt:lpstr>Önkormányzat Mindösszesen</vt:lpstr>
      <vt:lpstr>Önkormányzat</vt:lpstr>
      <vt:lpstr>Humán</vt:lpstr>
      <vt:lpstr>Közös Hivatal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Qty4</dc:creator>
  <cp:lastModifiedBy>kaszaper-1</cp:lastModifiedBy>
  <cp:lastPrinted>2019-02-11T06:59:50Z</cp:lastPrinted>
  <dcterms:created xsi:type="dcterms:W3CDTF">2006-02-10T07:44:02Z</dcterms:created>
  <dcterms:modified xsi:type="dcterms:W3CDTF">2019-02-11T10:50:11Z</dcterms:modified>
</cp:coreProperties>
</file>