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909F8FAC-5F46-47B0-A7DF-1E50DB0BB65A}" xr6:coauthVersionLast="38" xr6:coauthVersionMax="38" xr10:uidLastSave="{00000000-0000-0000-0000-000000000000}"/>
  <bookViews>
    <workbookView xWindow="0" yWindow="0" windowWidth="20490" windowHeight="7245" xr2:uid="{A1DE5339-F84D-4E5C-8A19-7224B4F75694}"/>
  </bookViews>
  <sheets>
    <sheet name="9.7. sz. mell TIB  " sheetId="1" r:id="rId1"/>
  </sheets>
  <definedNames>
    <definedName name="_xlnm.Print_Titles" localSheetId="0">'9.7. sz. mell TIB 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5" i="1" s="1"/>
  <c r="C57" i="1" s="1"/>
  <c r="C47" i="1"/>
  <c r="C46" i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<sst xmlns="http://schemas.openxmlformats.org/spreadsheetml/2006/main" count="111" uniqueCount="97">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</sst>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F01844B9-9C2D-4154-B2ED-C8DA626966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D872-2C62-4EEC-8D69-C85A1564CAFC}">
  <sheetPr codeName="Munka26">
    <tabColor rgb="FF92D050"/>
  </sheetPr>
  <dimension ref="A1:C60"/>
  <sheetViews>
    <sheetView tabSelected="1" zoomScale="130" zoomScaleNormal="130" workbookViewId="0">
      <selection activeCell="J6" sqref="J6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879351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v>28756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40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7" customFormat="1" ht="12" customHeight="1" x14ac:dyDescent="0.2">
      <c r="A27" s="44" t="s">
        <v>52</v>
      </c>
      <c r="B27" s="45" t="s">
        <v>43</v>
      </c>
      <c r="C27" s="46"/>
    </row>
    <row r="28" spans="1:3" s="37" customFormat="1" ht="12" customHeight="1" x14ac:dyDescent="0.2">
      <c r="A28" s="44" t="s">
        <v>53</v>
      </c>
      <c r="B28" s="47" t="s">
        <v>54</v>
      </c>
      <c r="C28" s="48"/>
    </row>
    <row r="29" spans="1:3" s="37" customFormat="1" ht="12" customHeight="1" thickBot="1" x14ac:dyDescent="0.25">
      <c r="A29" s="32" t="s">
        <v>55</v>
      </c>
      <c r="B29" s="49" t="s">
        <v>56</v>
      </c>
      <c r="C29" s="50"/>
    </row>
    <row r="30" spans="1:3" s="37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7" customFormat="1" ht="12" customHeight="1" x14ac:dyDescent="0.2">
      <c r="A31" s="44" t="s">
        <v>59</v>
      </c>
      <c r="B31" s="45" t="s">
        <v>60</v>
      </c>
      <c r="C31" s="46"/>
    </row>
    <row r="32" spans="1:3" s="37" customFormat="1" ht="12" customHeight="1" x14ac:dyDescent="0.2">
      <c r="A32" s="44" t="s">
        <v>61</v>
      </c>
      <c r="B32" s="47" t="s">
        <v>62</v>
      </c>
      <c r="C32" s="48"/>
    </row>
    <row r="33" spans="1:3" s="37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1">
        <v>20000</v>
      </c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899351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4">
        <f>+C38+C39+C40</f>
        <v>87312852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93639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7" customFormat="1" ht="12" customHeight="1" thickBot="1" x14ac:dyDescent="0.25">
      <c r="A40" s="32" t="s">
        <v>77</v>
      </c>
      <c r="B40" s="49" t="s">
        <v>78</v>
      </c>
      <c r="C40" s="55">
        <f>86651516+10000+134200+275752+147745</f>
        <v>87219213</v>
      </c>
    </row>
    <row r="41" spans="1:3" s="37" customFormat="1" ht="15" customHeight="1" thickBot="1" x14ac:dyDescent="0.25">
      <c r="A41" s="53" t="s">
        <v>79</v>
      </c>
      <c r="B41" s="56" t="s">
        <v>80</v>
      </c>
      <c r="C41" s="54">
        <f>+C36+C37</f>
        <v>88212203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2"/>
    </row>
    <row r="45" spans="1:3" s="66" customFormat="1" ht="12" customHeight="1" thickBot="1" x14ac:dyDescent="0.25">
      <c r="A45" s="41" t="s">
        <v>14</v>
      </c>
      <c r="B45" s="42" t="s">
        <v>82</v>
      </c>
      <c r="C45" s="65">
        <f>SUM(C46:C50)</f>
        <v>85797193</v>
      </c>
    </row>
    <row r="46" spans="1:3" ht="12" customHeight="1" x14ac:dyDescent="0.2">
      <c r="A46" s="32" t="s">
        <v>16</v>
      </c>
      <c r="B46" s="40" t="s">
        <v>83</v>
      </c>
      <c r="C46" s="67">
        <f>58944411+230755+24064+105000</f>
        <v>59304230</v>
      </c>
    </row>
    <row r="47" spans="1:3" ht="12" customHeight="1" x14ac:dyDescent="0.2">
      <c r="A47" s="32" t="s">
        <v>18</v>
      </c>
      <c r="B47" s="33" t="s">
        <v>84</v>
      </c>
      <c r="C47" s="68">
        <f>11728198+44997+4692+42745</f>
        <v>11820632</v>
      </c>
    </row>
    <row r="48" spans="1:3" ht="12" customHeight="1" x14ac:dyDescent="0.2">
      <c r="A48" s="32" t="s">
        <v>20</v>
      </c>
      <c r="B48" s="33" t="s">
        <v>85</v>
      </c>
      <c r="C48" s="69">
        <f>15292331+10000-285000-345000</f>
        <v>14672331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2415010</v>
      </c>
    </row>
    <row r="52" spans="1:3" s="66" customFormat="1" ht="12" customHeight="1" x14ac:dyDescent="0.2">
      <c r="A52" s="32" t="s">
        <v>40</v>
      </c>
      <c r="B52" s="40" t="s">
        <v>89</v>
      </c>
      <c r="C52" s="46">
        <f>1630810+134200+305000+345000</f>
        <v>2415010</v>
      </c>
    </row>
    <row r="53" spans="1:3" ht="12" customHeight="1" x14ac:dyDescent="0.2">
      <c r="A53" s="32" t="s">
        <v>42</v>
      </c>
      <c r="B53" s="33" t="s">
        <v>90</v>
      </c>
      <c r="C53" s="70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71" t="s">
        <v>94</v>
      </c>
      <c r="C57" s="65">
        <f>+C45+C51+C56</f>
        <v>88212203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v>21</v>
      </c>
    </row>
    <row r="60" spans="1:3" ht="13.5" thickBot="1" x14ac:dyDescent="0.25">
      <c r="A60" s="74" t="s">
        <v>96</v>
      </c>
      <c r="B60" s="75"/>
      <c r="C60" s="7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26.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2018-11-23T08:24:53Z</dcterms:created>
  <dcterms:modified xsi:type="dcterms:W3CDTF">2018-11-23T08:24:53Z</dcterms:modified>
</cp:coreProperties>
</file>