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kurityán - 2017. beszámoló\"/>
    </mc:Choice>
  </mc:AlternateContent>
  <xr:revisionPtr revIDLastSave="0" documentId="10_ncr:8100000_{F4F26119-55ED-48A2-8D1B-DC3A774EA61C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F68" i="23" l="1"/>
  <c r="G68" i="23" s="1"/>
  <c r="E68" i="23"/>
  <c r="E69" i="23" s="1"/>
  <c r="G67" i="23"/>
  <c r="G64" i="23"/>
  <c r="G65" i="23"/>
  <c r="G66" i="23"/>
  <c r="G45" i="23"/>
  <c r="G40" i="23"/>
  <c r="G16" i="23"/>
  <c r="E11" i="23"/>
  <c r="E17" i="23" s="1"/>
  <c r="E70" i="23" s="1"/>
  <c r="F11" i="23"/>
  <c r="G11" i="23"/>
  <c r="F17" i="23"/>
  <c r="E23" i="23"/>
  <c r="F23" i="23"/>
  <c r="G23" i="23"/>
  <c r="E26" i="23"/>
  <c r="E37" i="23" s="1"/>
  <c r="F26" i="23"/>
  <c r="G26" i="23"/>
  <c r="E35" i="23"/>
  <c r="F35" i="23"/>
  <c r="F37" i="23" s="1"/>
  <c r="G35" i="23"/>
  <c r="G37" i="23"/>
  <c r="E48" i="23"/>
  <c r="F48" i="23"/>
  <c r="E54" i="23"/>
  <c r="F54" i="23"/>
  <c r="G54" i="23"/>
  <c r="E58" i="23"/>
  <c r="F58" i="23"/>
  <c r="F63" i="23" s="1"/>
  <c r="G58" i="23"/>
  <c r="E62" i="23"/>
  <c r="F62" i="23"/>
  <c r="G62" i="23"/>
  <c r="E63" i="23"/>
  <c r="F69" i="23"/>
  <c r="G69" i="23" l="1"/>
  <c r="G17" i="23"/>
  <c r="F70" i="23"/>
  <c r="G70" i="23" s="1"/>
  <c r="G63" i="23"/>
  <c r="G48" i="23"/>
  <c r="D68" i="23"/>
  <c r="D69" i="23" s="1"/>
  <c r="D11" i="23"/>
  <c r="D17" i="23" s="1"/>
  <c r="D23" i="23"/>
  <c r="D26" i="23"/>
  <c r="D35" i="23"/>
  <c r="D48" i="23"/>
  <c r="D54" i="23"/>
  <c r="D58" i="23"/>
  <c r="D62" i="23"/>
  <c r="D63" i="23"/>
  <c r="D37" i="23" l="1"/>
  <c r="D70" i="23"/>
</calcChain>
</file>

<file path=xl/sharedStrings.xml><?xml version="1.0" encoding="utf-8"?>
<sst xmlns="http://schemas.openxmlformats.org/spreadsheetml/2006/main" count="206" uniqueCount="206">
  <si>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</si>
  <si>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</si>
  <si>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</si>
  <si>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</si>
  <si>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</si>
  <si>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</si>
  <si>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</si>
  <si>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</si>
  <si>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</si>
  <si>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</si>
  <si>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</si>
  <si>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</si>
  <si>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</si>
  <si>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</si>
  <si>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</si>
  <si>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</si>
  <si>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</si>
  <si>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</si>
  <si>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</si>
  <si>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</si>
  <si>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</si>
  <si>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</si>
  <si>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</si>
  <si>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</si>
  <si>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</si>
  <si>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</si>
  <si>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</si>
  <si>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</si>
  <si>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</si>
  <si>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</si>
  <si>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</si>
  <si>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</si>
  <si>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</si>
  <si>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</si>
  <si>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</si>
  <si>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</si>
  <si>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</si>
  <si>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</si>
  <si>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</si>
  <si>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</si>
  <si>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</si>
  <si>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</si>
  <si>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</si>
  <si>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</si>
  <si>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</si>
  <si>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</si>
  <si>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</si>
  <si>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</si>
  <si>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</si>
  <si>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</si>
  <si>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</si>
  <si>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</si>
  <si>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</si>
  <si>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</si>
  <si>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</si>
  <si>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</si>
  <si>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</si>
  <si>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</si>
  <si>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</si>
  <si>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</si>
  <si>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</si>
  <si>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</si>
  <si>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</si>
  <si>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</si>
  <si>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</si>
  <si>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</si>
  <si>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</si>
  <si>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</si>
  <si>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</si>
  <si>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</si>
  <si>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</si>
  <si>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</si>
  <si>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</si>
  <si>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</si>
  <si>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</si>
  <si>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</si>
  <si>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</si>
  <si>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</si>
  <si>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</si>
  <si>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</si>
  <si>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</si>
  <si>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</si>
  <si>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</si>
  <si>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</si>
  <si>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</si>
  <si>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</si>
  <si>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</si>
  <si>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</si>
  <si>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</si>
  <si>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</si>
  <si>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</si>
  <si>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</si>
  <si>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</si>
  <si>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</si>
  <si>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</si>
  <si>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</si>
  <si>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</si>
  <si>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</si>
  <si>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</si>
  <si>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</si>
  <si>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</si>
  <si>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</si>
  <si>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</si>
  <si>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</si>
  <si>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</si>
  <si>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</si>
  <si>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</si>
  <si>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</si>
  <si>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</si>
  <si>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</si>
  <si>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</si>
  <si>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</si>
  <si>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</si>
  <si>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</si>
  <si>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</si>
  <si>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</si>
  <si>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</si>
  <si>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</si>
  <si>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</si>
  <si>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</si>
  <si>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</si>
  <si>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</si>
  <si>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</si>
  <si>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</si>
  <si>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</si>
  <si>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</si>
  <si>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</si>
  <si>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</si>
  <si>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</si>
  <si>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</si>
  <si>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</si>
  <si>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</si>
  <si>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</si>
  <si>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</si>
  <si>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</si>
  <si>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</si>
  <si>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</si>
  <si>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</si>
  <si>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</si>
  <si>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</si>
  <si>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</si>
  <si>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</si>
  <si>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</si>
  <si>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</si>
  <si>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</si>
  <si>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</si>
  <si>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</si>
  <si>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</si>
  <si>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</si>
  <si>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</si>
  <si>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</si>
  <si>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</si>
  <si>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</si>
  <si>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</si>
  <si>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</si>
  <si>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</si>
  <si>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</si>
  <si>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</si>
  <si>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</si>
  <si>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</si>
  <si>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</si>
  <si>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</si>
  <si>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</si>
  <si>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</si>
  <si>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</si>
  <si>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</si>
  <si>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</si>
  <si>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</si>
  <si>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</si>
  <si>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</si>
  <si>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</si>
  <si>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</si>
  <si>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</si>
  <si>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</si>
  <si>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</si>
  <si>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</si>
  <si>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</si>
  <si>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</si>
  <si>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</si>
  <si>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</si>
  <si>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</si>
  <si>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</si>
  <si>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</si>
  <si>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</si>
  <si>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</si>
  <si>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</si>
  <si>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</si>
  <si>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</si>
  <si>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</si>
  <si>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</si>
  <si>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</si>
  <si>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</si>
  <si>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Kurityáni Kisvakond Óvoda</t>
  </si>
  <si>
    <t>Óvodapedagógusok és dajkák bérének támogatása</t>
  </si>
  <si>
    <t>Eredeti ei</t>
  </si>
  <si>
    <t>Önkormányzatok működési támogatásai (=1+...+6)</t>
  </si>
  <si>
    <t>2017. évi beszámoló</t>
  </si>
  <si>
    <t>Mód ei</t>
  </si>
  <si>
    <t>Teljesített</t>
  </si>
  <si>
    <t>%</t>
  </si>
  <si>
    <t>Önkormányzati támogatás</t>
  </si>
  <si>
    <t>66.</t>
  </si>
  <si>
    <t>Központi, irányitó szervi támogatás (=61+62+63)</t>
  </si>
  <si>
    <t>Finanszírozási bevételek (=60+64)</t>
  </si>
  <si>
    <t>Összes bevétel (=59+65)</t>
  </si>
  <si>
    <t>2.1.sz.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</si>
</sst>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K11" sqref="K11"/>
    </sheetView>
  </sheetViews>
  <sheetFormatPr defaultRowHeight="12.75" x14ac:dyDescent="0.2"/>
  <cols>
    <col min="1" max="1" width="6" customWidth="1"/>
    <col min="2" max="2" width="7" customWidth="1"/>
    <col min="3" max="3" width="50.5703125" customWidth="1"/>
    <col min="4" max="4" width="7.28515625" customWidth="1"/>
    <col min="5" max="5" width="7.7109375" customWidth="1"/>
    <col min="6" max="6" width="10.140625" customWidth="1"/>
    <col min="7" max="7" width="6.5703125" customWidth="1"/>
  </cols>
  <sheetData>
    <row r="1" spans="1:7" ht="24.75" customHeight="1" x14ac:dyDescent="0.2">
      <c r="C1" s="15" t="s">
        <v>192</v>
      </c>
      <c r="F1" s="8" t="s">
        <v>205</v>
      </c>
    </row>
    <row r="2" spans="1:7" ht="18.75" customHeight="1" x14ac:dyDescent="0.2">
      <c r="C2" s="13" t="s">
        <v>196</v>
      </c>
    </row>
    <row r="3" spans="1:7" ht="20.25" customHeight="1" x14ac:dyDescent="0.2">
      <c r="C3" s="13" t="s">
        <v>121</v>
      </c>
      <c r="F3" s="8" t="s">
        <v>190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194</v>
      </c>
      <c r="E4" s="2" t="s">
        <v>197</v>
      </c>
      <c r="F4" s="2" t="s">
        <v>198</v>
      </c>
      <c r="G4" s="2" t="s">
        <v>199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v>0</v>
      </c>
      <c r="G7" s="19">
        <v>0</v>
      </c>
    </row>
    <row r="8" spans="1:7" ht="27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123</v>
      </c>
      <c r="B11" s="5" t="s">
        <v>11</v>
      </c>
      <c r="C11" s="11" t="s">
        <v>195</v>
      </c>
      <c r="D11" s="17">
        <f>SUM(D5+D6+D7+D8+D9+D10)</f>
        <v>0</v>
      </c>
      <c r="E11" s="17">
        <f t="shared" ref="E11:G11" si="0">SUM(E5+E6+E7+E8+E9+E10)</f>
        <v>0</v>
      </c>
      <c r="F11" s="17">
        <f t="shared" si="0"/>
        <v>0</v>
      </c>
      <c r="G11" s="20">
        <f t="shared" si="0"/>
        <v>0</v>
      </c>
    </row>
    <row r="12" spans="1:7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100</v>
      </c>
      <c r="F16" s="16">
        <v>0</v>
      </c>
      <c r="G16" s="19">
        <f>SUM(F16/E16)*100</f>
        <v>0</v>
      </c>
    </row>
    <row r="17" spans="1:7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 t="shared" ref="E17:F17" si="1">SUM(E11+E12+E13+E14+E15+E16)</f>
        <v>100</v>
      </c>
      <c r="F17" s="17">
        <f t="shared" si="1"/>
        <v>0</v>
      </c>
      <c r="G17" s="19">
        <f>SUM(F17/E17)*100</f>
        <v>0</v>
      </c>
    </row>
    <row r="18" spans="1:7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 t="shared" ref="E23:G23" si="2">SUM(E18:E22)</f>
        <v>0</v>
      </c>
      <c r="F23" s="17">
        <f t="shared" si="2"/>
        <v>0</v>
      </c>
      <c r="G23" s="20">
        <f t="shared" si="2"/>
        <v>0</v>
      </c>
    </row>
    <row r="24" spans="1:7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 t="shared" ref="E26:G26" si="3">SUM(E24:E25)</f>
        <v>0</v>
      </c>
      <c r="F26" s="17">
        <f t="shared" si="3"/>
        <v>0</v>
      </c>
      <c r="G26" s="20">
        <f t="shared" si="3"/>
        <v>0</v>
      </c>
    </row>
    <row r="27" spans="1:7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G35" si="4">SUM(E30+E31+E32+E33+E34)</f>
        <v>0</v>
      </c>
      <c r="F35" s="17">
        <f t="shared" si="4"/>
        <v>0</v>
      </c>
      <c r="G35" s="20">
        <f t="shared" si="4"/>
        <v>0</v>
      </c>
    </row>
    <row r="36" spans="1:7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G37" si="5">SUM(E26+E27+E28+E29+E35+E36)</f>
        <v>0</v>
      </c>
      <c r="F37" s="17">
        <f t="shared" si="5"/>
        <v>0</v>
      </c>
      <c r="G37" s="20">
        <f t="shared" si="5"/>
        <v>0</v>
      </c>
    </row>
    <row r="38" spans="1:7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152</v>
      </c>
      <c r="B40" s="4" t="s">
        <v>70</v>
      </c>
      <c r="C40" s="7" t="s">
        <v>60</v>
      </c>
      <c r="D40" s="16">
        <v>252</v>
      </c>
      <c r="E40" s="16">
        <v>840</v>
      </c>
      <c r="F40" s="16">
        <v>834</v>
      </c>
      <c r="G40" s="19">
        <f>SUM(F40/E40)*100</f>
        <v>99.285714285714292</v>
      </c>
    </row>
    <row r="41" spans="1:7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v>0</v>
      </c>
      <c r="G42" s="19">
        <v>0</v>
      </c>
    </row>
    <row r="43" spans="1:7" ht="18" customHeight="1" x14ac:dyDescent="0.2">
      <c r="A43" s="10" t="s">
        <v>155</v>
      </c>
      <c r="B43" s="4" t="s">
        <v>73</v>
      </c>
      <c r="C43" s="7" t="s">
        <v>63</v>
      </c>
      <c r="D43" s="16">
        <v>65</v>
      </c>
      <c r="E43" s="16">
        <v>0</v>
      </c>
      <c r="F43" s="16">
        <v>0</v>
      </c>
      <c r="G43" s="19">
        <v>0</v>
      </c>
    </row>
    <row r="44" spans="1:7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157</v>
      </c>
      <c r="B45" s="4" t="s">
        <v>75</v>
      </c>
      <c r="C45" s="7" t="s">
        <v>65</v>
      </c>
      <c r="D45" s="16">
        <v>7</v>
      </c>
      <c r="E45" s="16">
        <v>7</v>
      </c>
      <c r="F45" s="16">
        <v>1</v>
      </c>
      <c r="G45" s="19">
        <f t="shared" ref="G45:G48" si="6">SUM(F45/E45)*100</f>
        <v>14.285714285714285</v>
      </c>
    </row>
    <row r="46" spans="1:7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324</v>
      </c>
      <c r="E48" s="17">
        <f t="shared" ref="E48:F48" si="7">SUM(E38+E39+E40+E41+E42+E43+E44+E45+E46+E47)</f>
        <v>847</v>
      </c>
      <c r="F48" s="17">
        <f t="shared" si="7"/>
        <v>835</v>
      </c>
      <c r="G48" s="19">
        <f t="shared" si="6"/>
        <v>98.583234946871315</v>
      </c>
    </row>
    <row r="49" spans="1:7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G54" si="8">SUM(E49+E50+E51+E52+E53)</f>
        <v>0</v>
      </c>
      <c r="F54" s="17">
        <f t="shared" si="8"/>
        <v>0</v>
      </c>
      <c r="G54" s="20">
        <f t="shared" si="8"/>
        <v>0</v>
      </c>
    </row>
    <row r="55" spans="1:7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170</v>
      </c>
      <c r="B58" s="5" t="s">
        <v>96</v>
      </c>
      <c r="C58" s="11" t="s">
        <v>184</v>
      </c>
      <c r="D58" s="17">
        <f>SUM(D55:D57)</f>
        <v>0</v>
      </c>
      <c r="E58" s="17">
        <f t="shared" ref="E58:G58" si="9">SUM(E55:E57)</f>
        <v>0</v>
      </c>
      <c r="F58" s="17">
        <f t="shared" si="9"/>
        <v>0</v>
      </c>
      <c r="G58" s="20">
        <f t="shared" si="9"/>
        <v>0</v>
      </c>
    </row>
    <row r="59" spans="1:7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174</v>
      </c>
      <c r="B62" s="5" t="s">
        <v>103</v>
      </c>
      <c r="C62" s="11" t="s">
        <v>185</v>
      </c>
      <c r="D62" s="17">
        <f>SUM(D59:D61)</f>
        <v>0</v>
      </c>
      <c r="E62" s="17">
        <f t="shared" ref="E62:G62" si="10">SUM(E59:E61)</f>
        <v>0</v>
      </c>
      <c r="F62" s="17">
        <f t="shared" si="10"/>
        <v>0</v>
      </c>
      <c r="G62" s="20">
        <f t="shared" si="10"/>
        <v>0</v>
      </c>
    </row>
    <row r="63" spans="1:7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324</v>
      </c>
      <c r="E63" s="17">
        <f t="shared" ref="E63:F63" si="11">SUM(E62,E58,E54,E48)</f>
        <v>847</v>
      </c>
      <c r="F63" s="17">
        <f t="shared" si="11"/>
        <v>835</v>
      </c>
      <c r="G63" s="19">
        <f t="shared" ref="G63:G70" si="12">SUM(F63/E63)*100</f>
        <v>98.583234946871315</v>
      </c>
    </row>
    <row r="64" spans="1:7" ht="18" customHeight="1" x14ac:dyDescent="0.2">
      <c r="A64" s="10" t="s">
        <v>176</v>
      </c>
      <c r="B64" s="5" t="s">
        <v>191</v>
      </c>
      <c r="C64" s="11" t="s">
        <v>187</v>
      </c>
      <c r="D64" s="17">
        <v>1551</v>
      </c>
      <c r="E64" s="17">
        <v>1551</v>
      </c>
      <c r="F64" s="17">
        <v>1551</v>
      </c>
      <c r="G64" s="19">
        <f t="shared" si="12"/>
        <v>100</v>
      </c>
    </row>
    <row r="65" spans="1:7" ht="18" customHeight="1" x14ac:dyDescent="0.2">
      <c r="A65" s="10" t="s">
        <v>177</v>
      </c>
      <c r="B65" s="4"/>
      <c r="C65" s="14" t="s">
        <v>193</v>
      </c>
      <c r="D65" s="16">
        <v>28768</v>
      </c>
      <c r="E65" s="16">
        <v>28768</v>
      </c>
      <c r="F65" s="16">
        <v>28768</v>
      </c>
      <c r="G65" s="19">
        <f t="shared" si="12"/>
        <v>100</v>
      </c>
    </row>
    <row r="66" spans="1:7" ht="18" customHeight="1" x14ac:dyDescent="0.2">
      <c r="A66" s="10" t="s">
        <v>178</v>
      </c>
      <c r="B66" s="4"/>
      <c r="C66" s="14" t="s">
        <v>118</v>
      </c>
      <c r="D66" s="16">
        <v>4357</v>
      </c>
      <c r="E66" s="16">
        <v>4357</v>
      </c>
      <c r="F66" s="16">
        <v>4357</v>
      </c>
      <c r="G66" s="19">
        <f t="shared" si="12"/>
        <v>100</v>
      </c>
    </row>
    <row r="67" spans="1:7" ht="18" customHeight="1" x14ac:dyDescent="0.2">
      <c r="A67" s="10" t="s">
        <v>179</v>
      </c>
      <c r="B67" s="4"/>
      <c r="C67" s="14" t="s">
        <v>200</v>
      </c>
      <c r="D67" s="16">
        <v>0</v>
      </c>
      <c r="E67" s="16">
        <v>6132</v>
      </c>
      <c r="F67" s="16">
        <v>6132</v>
      </c>
      <c r="G67" s="19">
        <f t="shared" si="12"/>
        <v>100</v>
      </c>
    </row>
    <row r="68" spans="1:7" ht="18" customHeight="1" x14ac:dyDescent="0.2">
      <c r="A68" s="10" t="s">
        <v>181</v>
      </c>
      <c r="B68" s="5" t="s">
        <v>186</v>
      </c>
      <c r="C68" s="11" t="s">
        <v>202</v>
      </c>
      <c r="D68" s="17">
        <f>SUM(D65:D66)</f>
        <v>33125</v>
      </c>
      <c r="E68" s="17">
        <f>SUM(E65:E67)</f>
        <v>39257</v>
      </c>
      <c r="F68" s="17">
        <f>SUM(F65:F67)</f>
        <v>39257</v>
      </c>
      <c r="G68" s="19">
        <f t="shared" si="12"/>
        <v>100</v>
      </c>
    </row>
    <row r="69" spans="1:7" ht="18" customHeight="1" x14ac:dyDescent="0.2">
      <c r="A69" s="10" t="s">
        <v>188</v>
      </c>
      <c r="B69" s="5" t="s">
        <v>189</v>
      </c>
      <c r="C69" s="11" t="s">
        <v>203</v>
      </c>
      <c r="D69" s="17">
        <f>SUM(D64+D68)</f>
        <v>34676</v>
      </c>
      <c r="E69" s="17">
        <f>SUM(E64+E68)</f>
        <v>40808</v>
      </c>
      <c r="F69" s="17">
        <f>SUM(F64+F68)</f>
        <v>40808</v>
      </c>
      <c r="G69" s="19">
        <f t="shared" si="12"/>
        <v>100</v>
      </c>
    </row>
    <row r="70" spans="1:7" ht="18" customHeight="1" x14ac:dyDescent="0.2">
      <c r="A70" s="10" t="s">
        <v>201</v>
      </c>
      <c r="B70" s="5"/>
      <c r="C70" s="11" t="s">
        <v>204</v>
      </c>
      <c r="D70" s="18">
        <f>SUM(D17+D23+D37+D48+D54+D58+D62+D69)</f>
        <v>35000</v>
      </c>
      <c r="E70" s="18">
        <f>SUM(E17+E23+E37+E48+E54+E58+E62+E69)</f>
        <v>41755</v>
      </c>
      <c r="F70" s="18">
        <f>SUM(F17+F23+F37+F48+F54+F58+F62+F69)</f>
        <v>41643</v>
      </c>
      <c r="G70" s="19">
        <f t="shared" si="12"/>
        <v>99.731768650461021</v>
      </c>
    </row>
  </sheetData>
  <phoneticPr fontId="0" type="noConversion"/>
  <pageMargins left="0.59055118110236227" right="0.35433070866141736" top="0.5118110236220472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2018-05-13T09:50:06Z</cp:lastPrinted>
  <dcterms:created xsi:type="dcterms:W3CDTF">1998-12-06T10:54:59Z</dcterms:created>
  <dcterms:modified xsi:type="dcterms:W3CDTF">2018-05-17T06:44:49Z</dcterms:modified>
</cp:coreProperties>
</file>