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 firstSheet="3" activeTab="8"/>
  </bookViews>
  <sheets>
    <sheet name="1.sz.mell." sheetId="1" r:id="rId1"/>
    <sheet name="2.sz.mell  " sheetId="2" r:id="rId2"/>
    <sheet name="2.1.sz.mell  " sheetId="15" r:id="rId3"/>
    <sheet name="3. mell.  " sheetId="3" r:id="rId4"/>
    <sheet name="4. mell." sheetId="4" r:id="rId5"/>
    <sheet name="5.sz.mell." sheetId="5" r:id="rId6"/>
    <sheet name="5.1.sz.mell." sheetId="14" r:id="rId7"/>
    <sheet name="6. sz. mell" sheetId="6" r:id="rId8"/>
    <sheet name="6.1. sz. mell " sheetId="7" r:id="rId9"/>
    <sheet name="6.2. sz. mell  " sheetId="8" r:id="rId10"/>
    <sheet name="7sz.mell. " sheetId="9" r:id="rId11"/>
    <sheet name="8. mell" sheetId="11" r:id="rId12"/>
    <sheet name="9. mell" sheetId="12" r:id="rId13"/>
    <sheet name="10.sz. melléklet" sheetId="13" r:id="rId14"/>
  </sheets>
  <definedNames>
    <definedName name="_xlnm.Print_Titles" localSheetId="7">'6. sz. mell'!$1:$6</definedName>
    <definedName name="_xlnm.Print_Titles" localSheetId="8">'6.1. sz. mell '!$1:$6</definedName>
    <definedName name="_xlnm.Print_Titles" localSheetId="9">'6.2. sz. mell  '!$1:$6</definedName>
    <definedName name="_xlnm.Print_Area" localSheetId="0">'1.sz.mell.'!$A$1:$E$144</definedName>
  </definedNames>
  <calcPr calcId="124519"/>
</workbook>
</file>

<file path=xl/calcChain.xml><?xml version="1.0" encoding="utf-8"?>
<calcChain xmlns="http://schemas.openxmlformats.org/spreadsheetml/2006/main">
  <c r="G31" i="15"/>
  <c r="D31"/>
  <c r="C31"/>
  <c r="I18"/>
  <c r="H18"/>
  <c r="H32" s="1"/>
  <c r="G18"/>
  <c r="G32" s="1"/>
  <c r="E18"/>
  <c r="C18"/>
  <c r="C32" s="1"/>
  <c r="G24" i="14"/>
  <c r="F24"/>
  <c r="E24"/>
  <c r="D24"/>
  <c r="B24"/>
  <c r="H23"/>
  <c r="H22"/>
  <c r="H21"/>
  <c r="H20"/>
  <c r="H19"/>
  <c r="H18"/>
  <c r="H17"/>
  <c r="H16"/>
  <c r="H15"/>
  <c r="H14"/>
  <c r="H13"/>
  <c r="H12"/>
  <c r="H11"/>
  <c r="H10"/>
  <c r="H9"/>
  <c r="H8"/>
  <c r="H7"/>
  <c r="H24" s="1"/>
  <c r="O26" i="13"/>
  <c r="N25"/>
  <c r="M25"/>
  <c r="L25"/>
  <c r="K25"/>
  <c r="J25"/>
  <c r="I25"/>
  <c r="H25"/>
  <c r="G25"/>
  <c r="F25"/>
  <c r="E25"/>
  <c r="D25"/>
  <c r="C25"/>
  <c r="O24"/>
  <c r="O22"/>
  <c r="O21"/>
  <c r="O20"/>
  <c r="O19"/>
  <c r="O18"/>
  <c r="O16"/>
  <c r="O25" s="1"/>
  <c r="N14"/>
  <c r="M14"/>
  <c r="L14"/>
  <c r="K14"/>
  <c r="J14"/>
  <c r="I14"/>
  <c r="H14"/>
  <c r="G14"/>
  <c r="F14"/>
  <c r="E14"/>
  <c r="D14"/>
  <c r="C14"/>
  <c r="O13"/>
  <c r="O12"/>
  <c r="O11"/>
  <c r="O6"/>
  <c r="O5"/>
  <c r="O14" s="1"/>
  <c r="D30" i="12"/>
  <c r="C30"/>
  <c r="I17" i="11"/>
  <c r="H16"/>
  <c r="G16"/>
  <c r="F16"/>
  <c r="E16"/>
  <c r="D16"/>
  <c r="I15"/>
  <c r="H14"/>
  <c r="G14"/>
  <c r="F14"/>
  <c r="E14"/>
  <c r="D14"/>
  <c r="I14" s="1"/>
  <c r="I13"/>
  <c r="H12"/>
  <c r="G12"/>
  <c r="F12"/>
  <c r="E12"/>
  <c r="D12"/>
  <c r="I11"/>
  <c r="I10"/>
  <c r="D9"/>
  <c r="I8"/>
  <c r="I7"/>
  <c r="H6"/>
  <c r="H18" s="1"/>
  <c r="G6"/>
  <c r="G18" s="1"/>
  <c r="F6"/>
  <c r="F18" s="1"/>
  <c r="E6"/>
  <c r="E18" s="1"/>
  <c r="D6"/>
  <c r="D18" s="1"/>
  <c r="C139" i="8"/>
  <c r="C134"/>
  <c r="C129"/>
  <c r="C125"/>
  <c r="C144" s="1"/>
  <c r="C124"/>
  <c r="C80"/>
  <c r="C76"/>
  <c r="C73"/>
  <c r="C68"/>
  <c r="C64"/>
  <c r="C86" s="1"/>
  <c r="C58"/>
  <c r="C30"/>
  <c r="C29" s="1"/>
  <c r="C63" s="1"/>
  <c r="C87" s="1"/>
  <c r="C140" i="7"/>
  <c r="C129"/>
  <c r="C145" s="1"/>
  <c r="C124"/>
  <c r="C80"/>
  <c r="C76"/>
  <c r="C68"/>
  <c r="C64"/>
  <c r="C58"/>
  <c r="C22"/>
  <c r="C140" i="6"/>
  <c r="C129"/>
  <c r="C145" s="1"/>
  <c r="C80"/>
  <c r="C76"/>
  <c r="C68"/>
  <c r="C64"/>
  <c r="C86" s="1"/>
  <c r="C58"/>
  <c r="C63" s="1"/>
  <c r="G24" i="5"/>
  <c r="F24"/>
  <c r="B24"/>
  <c r="C11" i="4"/>
  <c r="E11" i="3"/>
  <c r="D11"/>
  <c r="C11"/>
  <c r="F10"/>
  <c r="F9"/>
  <c r="F8"/>
  <c r="F7"/>
  <c r="F6"/>
  <c r="F11" s="1"/>
  <c r="G28" i="2"/>
  <c r="E28"/>
  <c r="C25"/>
  <c r="C20"/>
  <c r="C28" s="1"/>
  <c r="I19"/>
  <c r="H19"/>
  <c r="G19"/>
  <c r="G29" s="1"/>
  <c r="E19"/>
  <c r="D19"/>
  <c r="C19"/>
  <c r="C29" s="1"/>
  <c r="I16" i="11" l="1"/>
  <c r="C63" i="7"/>
  <c r="C86"/>
  <c r="I12" i="11"/>
  <c r="I6"/>
  <c r="C145" i="8"/>
  <c r="C146" i="7"/>
  <c r="C87" i="6"/>
  <c r="I18" i="11" l="1"/>
</calcChain>
</file>

<file path=xl/sharedStrings.xml><?xml version="1.0" encoding="utf-8"?>
<sst xmlns="http://schemas.openxmlformats.org/spreadsheetml/2006/main" count="1799" uniqueCount="452">
  <si>
    <t>B E V É T E L E K</t>
  </si>
  <si>
    <t>Ezer forintban</t>
  </si>
  <si>
    <t>Sor-
szám</t>
  </si>
  <si>
    <t>Bevételi jogcím</t>
  </si>
  <si>
    <t>2015. évi előirányzat</t>
  </si>
  <si>
    <t>2015.évi mód.</t>
  </si>
  <si>
    <t>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</si>
  <si>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</si>
  <si>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</si>
  <si>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</si>
  <si>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</si>
  <si>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</si>
  <si>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</si>
  <si>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</si>
  <si>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</si>
  <si>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</si>
  <si>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</si>
  <si>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</si>
  <si>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</si>
  <si>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</si>
  <si>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</si>
  <si>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</si>
  <si>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</si>
  <si>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</si>
  <si>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</si>
  <si>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</si>
  <si>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</si>
  <si>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</si>
  <si>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</si>
  <si>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</si>
  <si>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</si>
  <si>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</si>
  <si>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</si>
  <si>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</si>
  <si>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</si>
  <si>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</si>
  <si>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</si>
  <si>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</si>
  <si>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</si>
  <si>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</si>
  <si>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</si>
  <si>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</si>
  <si>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</si>
  <si>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</si>
  <si>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</si>
  <si>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</si>
  <si>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</si>
  <si>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</si>
  <si>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</si>
  <si>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</si>
  <si>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</si>
  <si>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</si>
  <si>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</si>
  <si>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</si>
  <si>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</si>
  <si>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</si>
  <si>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</si>
  <si>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</si>
  <si>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</si>
  <si>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</si>
  <si>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</si>
  <si>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</si>
  <si>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</si>
  <si>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</si>
  <si>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</si>
  <si>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</si>
  <si>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</si>
  <si>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</si>
  <si>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</si>
  <si>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</si>
  <si>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</si>
  <si>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</si>
  <si>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</si>
  <si>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</si>
  <si>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</si>
  <si>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</si>
  <si>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</si>
  <si>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</si>
  <si>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</si>
  <si>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</si>
  <si>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</si>
  <si>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</si>
  <si>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</si>
  <si>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</si>
  <si>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</si>
  <si>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</si>
  <si>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</si>
  <si>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</si>
  <si>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</si>
  <si>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</si>
  <si>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</si>
  <si>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</si>
  <si>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</si>
  <si>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</si>
  <si>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</si>
  <si>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</si>
  <si>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</si>
  <si>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</si>
  <si>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</si>
  <si>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</si>
  <si>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</si>
  <si>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</si>
  <si>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</si>
  <si>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</si>
  <si>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</si>
  <si>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</si>
  <si>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</si>
  <si>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</si>
  <si>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</si>
  <si>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</si>
  <si>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</si>
  <si>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</si>
  <si>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</si>
  <si>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</si>
  <si>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</si>
  <si>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</si>
  <si>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</si>
  <si>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</si>
  <si>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</si>
  <si>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</si>
  <si>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</si>
  <si>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</si>
  <si>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</si>
  <si>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</si>
  <si>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</si>
  <si>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</si>
  <si>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</si>
  <si>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</si>
  <si>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</si>
  <si>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</si>
  <si>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</si>
  <si>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</si>
  <si>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</si>
  <si>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</si>
  <si>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</si>
  <si>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</si>
  <si>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</si>
  <si>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</si>
  <si>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</si>
  <si>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</si>
  <si>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</si>
  <si>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</si>
  <si>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</si>
  <si>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</si>
  <si>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</si>
  <si>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</si>
  <si>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</si>
  <si>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</si>
  <si>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</si>
  <si>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</si>
  <si>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</si>
  <si>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</si>
  <si>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</si>
  <si>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</si>
  <si>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</si>
  <si>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</si>
  <si>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</si>
  <si>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</si>
  <si>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</si>
  <si>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</si>
  <si>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</si>
  <si>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</si>
  <si>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</si>
  <si>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</si>
  <si>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</si>
  <si>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</si>
  <si>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</si>
  <si>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</si>
  <si>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</si>
  <si>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</si>
  <si>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</si>
  <si>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</si>
  <si>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</si>
  <si>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</si>
  <si>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</si>
  <si>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</si>
  <si>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</si>
  <si>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</si>
  <si>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</si>
  <si>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</si>
  <si>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</si>
  <si>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</si>
  <si>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</si>
  <si>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</si>
  <si>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</si>
  <si>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</si>
  <si>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</si>
  <si>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</si>
  <si>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</si>
  <si>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</si>
  <si>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</si>
  <si>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</si>
  <si>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</si>
  <si>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</si>
  <si>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</si>
  <si>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</si>
  <si>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</si>
  <si>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</si>
  <si>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</si>
  <si>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</si>
  <si>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</si>
  <si>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</si>
  <si>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</si>
  <si>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</si>
  <si>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</si>
  <si>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</si>
  <si>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</si>
  <si>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</si>
  <si>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</si>
  <si>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</si>
  <si>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</si>
  <si>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</si>
  <si>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</si>
  <si>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</si>
  <si>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</si>
  <si>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</si>
  <si>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</si>
  <si>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</si>
  <si>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</si>
  <si>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</si>
  <si>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</si>
  <si>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</si>
  <si>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</si>
  <si>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</si>
  <si>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</si>
  <si>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</si>
  <si>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</si>
  <si>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</si>
  <si>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</si>
  <si>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</si>
  <si>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</si>
  <si>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</si>
  <si>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</si>
  <si>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</si>
  <si>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</si>
  <si>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</si>
  <si>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</si>
  <si>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</si>
  <si>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</si>
  <si>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</si>
  <si>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</si>
  <si>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</si>
  <si>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</si>
  <si>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</si>
  <si>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</si>
  <si>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</si>
  <si>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</si>
  <si>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</si>
  <si>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</si>
  <si>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</si>
  <si>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</si>
  <si>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</si>
  <si>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</si>
  <si>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</si>
  <si>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</si>
  <si>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</si>
  <si>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Kölcsön visszatérülés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</si>
  <si>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</si>
  <si>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</si>
  <si>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</si>
  <si>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</si>
  <si>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</si>
  <si>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</si>
  <si>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</si>
  <si>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</si>
  <si>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</si>
  <si>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</si>
  <si>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</si>
  <si>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</si>
  <si>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</si>
  <si>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</si>
  <si>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</si>
  <si>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</si>
  <si>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</si>
  <si>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</si>
  <si>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</si>
  <si>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</si>
  <si>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</si>
  <si>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</si>
  <si>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</si>
  <si>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</si>
  <si>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</si>
  <si>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</si>
  <si>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</si>
  <si>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</si>
  <si>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Megelőlegezések visszafizetése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</si>
  <si>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</si>
  <si>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</si>
  <si>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</si>
  <si>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</si>
  <si>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</si>
  <si>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</si>
  <si>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</si>
  <si>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</si>
  <si>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</si>
  <si>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</si>
  <si>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</si>
  <si>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</si>
  <si>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Hegymagas Önkormányzat adósságot keletkeztető ügyletekből és kezességvállalásokból fennálló kötelezettségei</t>
  </si>
  <si>
    <t>Ezer forintban !</t>
  </si>
  <si>
    <t>Sor-szám</t>
  </si>
  <si>
    <t>MEGNEVEZÉS</t>
  </si>
  <si>
    <t>Évek</t>
  </si>
  <si>
    <t>Összesen
(6=3+4+5)</t>
  </si>
  <si>
    <t>Hegymagas-Raposka Viziközmű Társulat</t>
  </si>
  <si>
    <t>ÖSSZES KÖTELEZETTSÉG</t>
  </si>
  <si>
    <t>Hegymagas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</si>
  <si>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</si>
  <si>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</si>
  <si>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</si>
  <si>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</si>
  <si>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</si>
  <si>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</si>
  <si>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</si>
  <si>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</si>
  <si>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</si>
  <si>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</si>
  <si>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</si>
  <si>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</si>
  <si>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</si>
  <si>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Felhasználás
2013. XII.31-ig</t>
  </si>
  <si>
    <t>2015. évi módosítás</t>
  </si>
  <si>
    <t>2015. évi m.előirányzat</t>
  </si>
  <si>
    <t xml:space="preserve">
2015. év utáni szükséglet
</t>
  </si>
  <si>
    <t>6=(2-4-5)</t>
  </si>
  <si>
    <t>Gépek, berendezések,</t>
  </si>
  <si>
    <t>Autó</t>
  </si>
  <si>
    <t>ÖSSZESEN: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</si>
  <si>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</si>
  <si>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</si>
  <si>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</si>
  <si>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</si>
  <si>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</si>
  <si>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</si>
  <si>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</si>
  <si>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2015.évi       mód.</t>
  </si>
  <si>
    <t xml:space="preserve"> 10.</t>
  </si>
  <si>
    <t>BEVÉTELEK ÖSSZESEN: (9+16)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</si>
  <si>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</si>
  <si>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</si>
  <si>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Belföldi finanszírozás kiadásai (7.1. + … + 7.5.)</t>
  </si>
  <si>
    <t>7.5.</t>
  </si>
  <si>
    <t>Irányító szervi (önkormányzati) támogatás (intézményfinanszírozás)</t>
  </si>
  <si>
    <t>Éves engedélyezett létszám előirányzat (fő)</t>
  </si>
  <si>
    <t>Közfoglalkoztatottak létszáma (fő)</t>
  </si>
  <si>
    <t>Kötelező feladatok bevételei, kiadása</t>
  </si>
  <si>
    <t>2015.évi mód</t>
  </si>
  <si>
    <t>Módosított ei.</t>
  </si>
  <si>
    <t xml:space="preserve"> </t>
  </si>
  <si>
    <t>Önként vállalt feladatok bevételei, kiadása</t>
  </si>
  <si>
    <t>2013. évi tény</t>
  </si>
  <si>
    <t>2014. évi 
várható</t>
  </si>
  <si>
    <t xml:space="preserve">   Rövid lejáratú  hitelek, kölcsönök felvétele</t>
  </si>
  <si>
    <t>Többéves kihatással járó döntések számszerűsítése évenkénti bontásban és összesítve célok szerint</t>
  </si>
  <si>
    <t>Kötelezettség jogcíme</t>
  </si>
  <si>
    <t>Köt. váll.
 éve</t>
  </si>
  <si>
    <t>2014 előtti kifizetés</t>
  </si>
  <si>
    <t>Kiadás vonzata évenként</t>
  </si>
  <si>
    <t>Összesen</t>
  </si>
  <si>
    <t>2018.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</si>
  <si>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</si>
  <si>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</si>
  <si>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</si>
  <si>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 Hegymagas Raposka Viziközmű Társulat hitel átvállalás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</si>
  <si>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</si>
  <si>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</si>
  <si>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</si>
  <si>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</si>
  <si>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</si>
  <si>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</si>
  <si>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</si>
  <si>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</si>
  <si>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</si>
  <si>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</si>
  <si>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</si>
  <si>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</si>
  <si>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</si>
  <si>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</si>
  <si>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</si>
  <si>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</si>
  <si>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</si>
  <si>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</si>
  <si>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</si>
  <si>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</si>
  <si>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</si>
  <si>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</si>
  <si>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</si>
  <si>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26.</t>
  </si>
  <si>
    <t>27.</t>
  </si>
  <si>
    <t>Összesen:</t>
  </si>
  <si>
    <t>Előirányzat-felhasználási terv
2014. évre</t>
  </si>
  <si>
    <t>Srsz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</si>
  <si>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</si>
  <si>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</si>
  <si>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</si>
  <si>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</si>
  <si>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</si>
  <si>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</si>
  <si>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</si>
  <si>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</si>
  <si>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</si>
  <si>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</si>
  <si>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</si>
  <si>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</si>
  <si>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</si>
  <si>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</si>
  <si>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</si>
  <si>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</si>
  <si>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</si>
  <si>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</si>
  <si>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</si>
  <si>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</si>
  <si>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</si>
  <si>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</si>
  <si>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</si>
  <si>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Felújítási kiadások előirányzata felújításonként</t>
  </si>
  <si>
    <t>Felújítás  megnevezése</t>
  </si>
  <si>
    <t>2015. év utáni szükséglet
(6=2 - 4 - 5)</t>
  </si>
  <si>
    <t>Széchenyi u. ház felújítása</t>
  </si>
  <si>
    <t>Viziközmű gépirács felújítása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</si>
  <si>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</si>
  <si>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</si>
  <si>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</si>
  <si>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</si>
  <si>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</si>
  <si>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</si>
  <si>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</si>
  <si>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</si>
  <si>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</si>
  <si>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</si>
  <si>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</si>
  <si>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</si>
  <si>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</si>
  <si>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</si>
  <si>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</si>
  <si>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</si>
  <si>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</si>
  <si>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</si>
  <si>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</si>
  <si>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</si>
  <si>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</si>
  <si>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</si>
  <si>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</si>
  <si>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</si>
  <si>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</si>
  <si>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</si>
  <si>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</si>
  <si>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BEVÉTEL ÖSSZESEN (12+25)</t>
  </si>
  <si>
    <t>KIADÁSOK ÖSSZESEN (12+25)</t>
  </si>
  <si>
    <t>28.</t>
  </si>
  <si>
    <t>6.1 melléklet az 1/2015.(II.27.) önk. Rendelethez
Módosította a 4/2016.(V.26.) önk. Rendelet</t>
  </si>
  <si>
    <t>6. melléklet az 1/2015 (II.27.) önk. Rendelethez
Módosította a 4/2016. (V.26.) önk. Rendeletet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</si>
</sst>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4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b/>
      <sz val="9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sz val="12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i/>
      <sz val="8"/>
      <color indexed="10"/>
      <name val="Times New Roman CE"/>
      <family val="1"/>
      <charset val="238"/>
    </font>
    <font>
      <b/>
      <sz val="12"/>
      <name val="Times New Roman"/>
      <family val="1"/>
      <charset val="238"/>
    </font>
    <font>
      <sz val="5"/>
      <name val="Times New Roman"/>
      <family val="1"/>
      <charset val="238"/>
    </font>
    <font>
      <sz val="5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" fillId="0" borderId="0"/>
    <xf numFmtId="43" fontId="3" fillId="0" borderId="0" applyFont="0" applyFill="0" applyBorder="0" applyAlignment="0" applyProtection="0"/>
  </cellStyleXfs>
  <cellXfs count="699">
    <xf numFmtId="0" fontId="0" fillId="0" borderId="0" xfId="0"/>
    <xf numFmtId="0" fontId="1" fillId="0" borderId="0" xfId="1" applyFill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0" fontId="7" fillId="0" borderId="5" xfId="1" applyFont="1" applyFill="1" applyBorder="1" applyProtection="1"/>
    <xf numFmtId="0" fontId="11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Protection="1"/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Protection="1"/>
    <xf numFmtId="164" fontId="11" fillId="0" borderId="12" xfId="1" applyNumberFormat="1" applyFont="1" applyFill="1" applyBorder="1" applyProtection="1"/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0" fontId="11" fillId="0" borderId="16" xfId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6" fillId="0" borderId="17" xfId="1" applyNumberFormat="1" applyFont="1" applyFill="1" applyBorder="1" applyAlignment="1" applyProtection="1">
      <alignment horizontal="right" vertical="center" wrapText="1" indent="1"/>
    </xf>
    <xf numFmtId="0" fontId="7" fillId="0" borderId="3" xfId="1" applyFont="1" applyFill="1" applyBorder="1" applyProtection="1"/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Protection="1"/>
    <xf numFmtId="164" fontId="7" fillId="0" borderId="17" xfId="1" applyNumberFormat="1" applyFont="1" applyFill="1" applyBorder="1" applyAlignment="1" applyProtection="1">
      <alignment horizontal="right" vertical="center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9" xfId="0" applyFont="1" applyBorder="1" applyAlignment="1" applyProtection="1">
      <alignment wrapText="1"/>
    </xf>
    <xf numFmtId="0" fontId="12" fillId="0" borderId="11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164" fontId="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0" xfId="0" applyFont="1" applyBorder="1" applyAlignment="1" applyProtection="1">
      <alignment wrapText="1"/>
    </xf>
    <xf numFmtId="0" fontId="13" fillId="0" borderId="5" xfId="0" applyFont="1" applyBorder="1" applyAlignment="1" applyProtection="1">
      <alignment wrapText="1"/>
    </xf>
    <xf numFmtId="0" fontId="7" fillId="0" borderId="10" xfId="1" applyFont="1" applyFill="1" applyBorder="1" applyProtection="1"/>
    <xf numFmtId="0" fontId="1" fillId="0" borderId="0" xfId="1" applyFill="1" applyAlignment="1" applyProtection="1"/>
    <xf numFmtId="0" fontId="7" fillId="0" borderId="3" xfId="1" applyFont="1" applyFill="1" applyBorder="1" applyAlignment="1" applyProtection="1">
      <alignment horizont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6" fillId="0" borderId="7" xfId="1" applyFont="1" applyFill="1" applyBorder="1" applyAlignment="1" applyProtection="1">
      <alignment vertical="center"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49" fontId="11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1" applyFont="1" applyFill="1" applyBorder="1" applyProtection="1"/>
    <xf numFmtId="0" fontId="11" fillId="0" borderId="12" xfId="1" applyFont="1" applyFill="1" applyBorder="1" applyAlignment="1" applyProtection="1">
      <alignment horizontal="left" vertical="center" wrapText="1" indent="1"/>
    </xf>
    <xf numFmtId="0" fontId="14" fillId="0" borderId="12" xfId="1" applyFont="1" applyFill="1" applyBorder="1" applyProtection="1"/>
    <xf numFmtId="0" fontId="11" fillId="0" borderId="2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indent="6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5" xfId="1" applyNumberFormat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6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1" applyFont="1" applyFill="1" applyBorder="1" applyProtection="1"/>
    <xf numFmtId="0" fontId="6" fillId="0" borderId="3" xfId="1" applyFont="1" applyFill="1" applyBorder="1" applyAlignment="1" applyProtection="1">
      <alignment vertical="center" wrapText="1"/>
    </xf>
    <xf numFmtId="0" fontId="11" fillId="0" borderId="15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0" applyFont="1" applyBorder="1" applyAlignment="1" applyProtection="1">
      <alignment horizontal="left" vertical="center" wrapText="1" indent="1"/>
    </xf>
    <xf numFmtId="0" fontId="12" fillId="0" borderId="12" xfId="0" applyFont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14" fillId="0" borderId="3" xfId="1" applyFont="1" applyFill="1" applyBorder="1" applyProtection="1"/>
    <xf numFmtId="0" fontId="11" fillId="0" borderId="30" xfId="1" applyFont="1" applyFill="1" applyBorder="1" applyAlignment="1" applyProtection="1">
      <alignment horizontal="left" vertical="center" wrapText="1" indent="1"/>
    </xf>
    <xf numFmtId="164" fontId="13" fillId="0" borderId="17" xfId="0" applyNumberFormat="1" applyFont="1" applyBorder="1" applyAlignment="1" applyProtection="1">
      <alignment horizontal="right" vertical="center" wrapText="1" indent="1"/>
    </xf>
    <xf numFmtId="164" fontId="13" fillId="0" borderId="17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7" fillId="0" borderId="0" xfId="1" applyFont="1" applyFill="1" applyProtection="1"/>
    <xf numFmtId="0" fontId="13" fillId="0" borderId="2" xfId="0" applyFont="1" applyBorder="1" applyAlignment="1" applyProtection="1">
      <alignment horizontal="left" vertical="center" wrapText="1" indent="1"/>
    </xf>
    <xf numFmtId="0" fontId="7" fillId="0" borderId="31" xfId="1" applyFont="1" applyFill="1" applyBorder="1" applyProtection="1"/>
    <xf numFmtId="0" fontId="14" fillId="0" borderId="0" xfId="1" applyFont="1" applyFill="1" applyAlignment="1" applyProtection="1">
      <alignment horizontal="right" vertical="center" indent="1"/>
    </xf>
    <xf numFmtId="0" fontId="14" fillId="0" borderId="0" xfId="1" applyFont="1" applyFill="1" applyBorder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24" xfId="0" applyNumberFormat="1" applyFont="1" applyFill="1" applyBorder="1" applyAlignment="1" applyProtection="1">
      <alignment horizontal="centerContinuous" vertical="center" wrapText="1"/>
    </xf>
    <xf numFmtId="164" fontId="6" fillId="0" borderId="12" xfId="0" applyNumberFormat="1" applyFont="1" applyFill="1" applyBorder="1" applyAlignment="1" applyProtection="1">
      <alignment horizontal="centerContinuous" vertical="center" wrapText="1"/>
    </xf>
    <xf numFmtId="164" fontId="6" fillId="0" borderId="24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9" fillId="0" borderId="34" xfId="0" applyNumberFormat="1" applyFont="1" applyFill="1" applyBorder="1" applyAlignment="1" applyProtection="1">
      <alignment horizontal="center" vertical="center" wrapText="1"/>
    </xf>
    <xf numFmtId="164" fontId="9" fillId="0" borderId="24" xfId="0" applyNumberFormat="1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center" wrapText="1"/>
    </xf>
    <xf numFmtId="164" fontId="0" fillId="0" borderId="12" xfId="0" applyNumberFormat="1" applyFill="1" applyBorder="1" applyAlignment="1" applyProtection="1">
      <alignment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center" wrapText="1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24" xfId="0" applyFont="1" applyBorder="1" applyAlignment="1" applyProtection="1">
      <alignment horizontal="left" wrapText="1" indent="1"/>
      <protection locked="0"/>
    </xf>
    <xf numFmtId="164" fontId="24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34" xfId="0" applyNumberFormat="1" applyFont="1" applyFill="1" applyBorder="1" applyAlignment="1" applyProtection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vertical="center" wrapText="1"/>
    </xf>
    <xf numFmtId="164" fontId="3" fillId="0" borderId="37" xfId="0" applyNumberFormat="1" applyFont="1" applyFill="1" applyBorder="1" applyAlignment="1" applyProtection="1">
      <alignment horizontal="left" vertical="center" wrapText="1" indent="1"/>
    </xf>
    <xf numFmtId="164" fontId="24" fillId="0" borderId="24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164" fontId="24" fillId="0" borderId="12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6" xfId="0" applyNumberFormat="1" applyFont="1" applyFill="1" applyBorder="1" applyAlignment="1" applyProtection="1">
      <alignment horizontal="left" vertical="center" wrapText="1" inden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1"/>
    </xf>
    <xf numFmtId="0" fontId="28" fillId="0" borderId="0" xfId="1" applyFont="1" applyFill="1"/>
    <xf numFmtId="164" fontId="27" fillId="0" borderId="0" xfId="1" applyNumberFormat="1" applyFont="1" applyFill="1" applyBorder="1" applyAlignment="1" applyProtection="1">
      <alignment horizontal="centerContinuous" vertical="center"/>
    </xf>
    <xf numFmtId="0" fontId="29" fillId="0" borderId="0" xfId="0" applyFont="1" applyFill="1" applyBorder="1" applyAlignment="1" applyProtection="1"/>
    <xf numFmtId="0" fontId="20" fillId="0" borderId="15" xfId="1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/>
    </xf>
    <xf numFmtId="0" fontId="31" fillId="0" borderId="3" xfId="1" applyFont="1" applyFill="1" applyBorder="1" applyAlignment="1">
      <alignment horizontal="center" vertical="center"/>
    </xf>
    <xf numFmtId="0" fontId="31" fillId="0" borderId="31" xfId="1" applyFont="1" applyFill="1" applyBorder="1" applyAlignment="1">
      <alignment horizontal="center" vertical="center"/>
    </xf>
    <xf numFmtId="0" fontId="31" fillId="0" borderId="9" xfId="1" applyFont="1" applyFill="1" applyBorder="1" applyAlignment="1">
      <alignment horizontal="center" vertical="center"/>
    </xf>
    <xf numFmtId="0" fontId="31" fillId="0" borderId="10" xfId="1" applyFont="1" applyFill="1" applyBorder="1" applyProtection="1">
      <protection locked="0"/>
    </xf>
    <xf numFmtId="165" fontId="31" fillId="0" borderId="10" xfId="7" applyNumberFormat="1" applyFont="1" applyFill="1" applyBorder="1" applyProtection="1">
      <protection locked="0"/>
    </xf>
    <xf numFmtId="165" fontId="31" fillId="0" borderId="40" xfId="7" applyNumberFormat="1" applyFont="1" applyFill="1" applyBorder="1"/>
    <xf numFmtId="0" fontId="31" fillId="0" borderId="11" xfId="1" applyFont="1" applyFill="1" applyBorder="1" applyAlignment="1">
      <alignment horizontal="center" vertical="center"/>
    </xf>
    <xf numFmtId="0" fontId="31" fillId="0" borderId="12" xfId="1" applyFont="1" applyFill="1" applyBorder="1" applyProtection="1">
      <protection locked="0"/>
    </xf>
    <xf numFmtId="165" fontId="31" fillId="0" borderId="12" xfId="7" applyNumberFormat="1" applyFont="1" applyFill="1" applyBorder="1" applyProtection="1">
      <protection locked="0"/>
    </xf>
    <xf numFmtId="165" fontId="31" fillId="0" borderId="41" xfId="7" applyNumberFormat="1" applyFont="1" applyFill="1" applyBorder="1"/>
    <xf numFmtId="0" fontId="31" fillId="0" borderId="14" xfId="1" applyFont="1" applyFill="1" applyBorder="1" applyAlignment="1">
      <alignment horizontal="center" vertical="center"/>
    </xf>
    <xf numFmtId="0" fontId="31" fillId="0" borderId="15" xfId="1" applyFont="1" applyFill="1" applyBorder="1" applyProtection="1">
      <protection locked="0"/>
    </xf>
    <xf numFmtId="165" fontId="31" fillId="0" borderId="15" xfId="7" applyNumberFormat="1" applyFont="1" applyFill="1" applyBorder="1" applyProtection="1">
      <protection locked="0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/>
    <xf numFmtId="165" fontId="20" fillId="0" borderId="3" xfId="1" applyNumberFormat="1" applyFont="1" applyFill="1" applyBorder="1"/>
    <xf numFmtId="165" fontId="20" fillId="0" borderId="31" xfId="1" applyNumberFormat="1" applyFont="1" applyFill="1" applyBorder="1"/>
    <xf numFmtId="0" fontId="32" fillId="0" borderId="0" xfId="1" applyFont="1" applyFill="1"/>
    <xf numFmtId="0" fontId="33" fillId="0" borderId="0" xfId="0" applyFont="1" applyFill="1" applyBorder="1" applyAlignment="1" applyProtection="1">
      <alignment horizontal="right"/>
    </xf>
    <xf numFmtId="0" fontId="9" fillId="0" borderId="21" xfId="1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0" fontId="9" fillId="0" borderId="38" xfId="1" applyFont="1" applyFill="1" applyBorder="1" applyAlignment="1" applyProtection="1">
      <alignment horizontal="center" vertical="center" wrapText="1"/>
    </xf>
    <xf numFmtId="0" fontId="24" fillId="0" borderId="2" xfId="1" applyFont="1" applyFill="1" applyBorder="1" applyAlignment="1" applyProtection="1">
      <alignment horizontal="center" vertical="center"/>
    </xf>
    <xf numFmtId="0" fontId="24" fillId="0" borderId="3" xfId="1" applyFont="1" applyFill="1" applyBorder="1" applyAlignment="1" applyProtection="1">
      <alignment horizontal="center" vertical="center"/>
    </xf>
    <xf numFmtId="0" fontId="24" fillId="0" borderId="31" xfId="1" applyFont="1" applyFill="1" applyBorder="1" applyAlignment="1" applyProtection="1">
      <alignment horizontal="center" vertical="center"/>
    </xf>
    <xf numFmtId="0" fontId="24" fillId="0" borderId="21" xfId="1" applyFont="1" applyFill="1" applyBorder="1" applyAlignment="1" applyProtection="1">
      <alignment horizontal="center" vertical="center"/>
    </xf>
    <xf numFmtId="0" fontId="24" fillId="0" borderId="10" xfId="1" applyFont="1" applyFill="1" applyBorder="1" applyProtection="1"/>
    <xf numFmtId="165" fontId="24" fillId="0" borderId="42" xfId="7" applyNumberFormat="1" applyFont="1" applyFill="1" applyBorder="1" applyProtection="1">
      <protection locked="0"/>
    </xf>
    <xf numFmtId="0" fontId="24" fillId="0" borderId="11" xfId="1" applyFont="1" applyFill="1" applyBorder="1" applyAlignment="1" applyProtection="1">
      <alignment horizontal="center" vertical="center"/>
    </xf>
    <xf numFmtId="0" fontId="12" fillId="0" borderId="12" xfId="0" applyFont="1" applyBorder="1" applyAlignment="1">
      <alignment horizontal="justify" wrapText="1"/>
    </xf>
    <xf numFmtId="165" fontId="24" fillId="0" borderId="43" xfId="7" applyNumberFormat="1" applyFont="1" applyFill="1" applyBorder="1" applyProtection="1">
      <protection locked="0"/>
    </xf>
    <xf numFmtId="0" fontId="12" fillId="0" borderId="12" xfId="0" applyFont="1" applyBorder="1" applyAlignment="1">
      <alignment wrapText="1"/>
    </xf>
    <xf numFmtId="0" fontId="24" fillId="0" borderId="14" xfId="1" applyFont="1" applyFill="1" applyBorder="1" applyAlignment="1" applyProtection="1">
      <alignment horizontal="center" vertical="center"/>
    </xf>
    <xf numFmtId="165" fontId="24" fillId="0" borderId="44" xfId="7" applyNumberFormat="1" applyFont="1" applyFill="1" applyBorder="1" applyProtection="1">
      <protection locked="0"/>
    </xf>
    <xf numFmtId="0" fontId="12" fillId="0" borderId="16" xfId="0" applyFont="1" applyBorder="1" applyAlignment="1">
      <alignment wrapText="1"/>
    </xf>
    <xf numFmtId="165" fontId="9" fillId="0" borderId="31" xfId="7" applyNumberFormat="1" applyFont="1" applyFill="1" applyBorder="1" applyProtection="1"/>
    <xf numFmtId="164" fontId="5" fillId="0" borderId="0" xfId="0" applyNumberFormat="1" applyFont="1" applyFill="1" applyAlignment="1" applyProtection="1">
      <alignment horizontal="right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31" xfId="0" applyNumberFormat="1" applyFont="1" applyFill="1" applyBorder="1" applyAlignment="1" applyProtection="1">
      <alignment horizontal="center" vertical="center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  <protection locked="0"/>
    </xf>
    <xf numFmtId="49" fontId="10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41" xfId="0" applyNumberFormat="1" applyFont="1" applyFill="1" applyBorder="1" applyAlignment="1" applyProtection="1">
      <alignment vertical="center" wrapText="1"/>
    </xf>
    <xf numFmtId="164" fontId="0" fillId="0" borderId="25" xfId="0" applyNumberFormat="1" applyFill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vertical="center" wrapText="1"/>
      <protection locked="0"/>
    </xf>
    <xf numFmtId="49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9" xfId="0" applyNumberFormat="1" applyFont="1" applyFill="1" applyBorder="1" applyAlignment="1" applyProtection="1">
      <alignment vertical="center" wrapText="1"/>
      <protection locked="0"/>
    </xf>
    <xf numFmtId="164" fontId="10" fillId="0" borderId="39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horizontal="left" vertical="center" wrapText="1"/>
    </xf>
    <xf numFmtId="164" fontId="8" fillId="0" borderId="3" xfId="0" applyNumberFormat="1" applyFont="1" applyFill="1" applyBorder="1" applyAlignment="1" applyProtection="1">
      <alignment vertical="center" wrapText="1"/>
    </xf>
    <xf numFmtId="164" fontId="8" fillId="2" borderId="3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164" fontId="8" fillId="0" borderId="31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Alignment="1" applyProtection="1">
      <alignment horizontal="left" vertical="center" wrapText="1"/>
    </xf>
    <xf numFmtId="164" fontId="34" fillId="0" borderId="0" xfId="0" applyNumberFormat="1" applyFont="1" applyFill="1" applyAlignment="1">
      <alignment vertical="center" wrapText="1"/>
    </xf>
    <xf numFmtId="0" fontId="6" fillId="0" borderId="47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quotePrefix="1" applyFont="1" applyFill="1" applyBorder="1" applyAlignment="1" applyProtection="1">
      <alignment horizontal="right" vertical="center" indent="1"/>
    </xf>
    <xf numFmtId="0" fontId="2" fillId="0" borderId="22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4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right" vertical="center" indent="1"/>
    </xf>
    <xf numFmtId="0" fontId="2" fillId="0" borderId="16" xfId="0" applyFont="1" applyFill="1" applyBorder="1" applyAlignment="1">
      <alignment vertical="center"/>
    </xf>
    <xf numFmtId="0" fontId="2" fillId="0" borderId="49" xfId="0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22" fillId="0" borderId="0" xfId="0" applyFont="1" applyFill="1" applyAlignment="1">
      <alignment vertical="center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164" fontId="6" fillId="0" borderId="29" xfId="0" applyNumberFormat="1" applyFont="1" applyFill="1" applyBorder="1" applyAlignment="1" applyProtection="1">
      <alignment horizontal="right" vertical="center" wrapText="1" inden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left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10" xfId="0" applyFont="1" applyFill="1" applyBorder="1" applyAlignment="1">
      <alignment vertical="center" wrapText="1"/>
    </xf>
    <xf numFmtId="0" fontId="24" fillId="0" borderId="40" xfId="0" applyFont="1" applyFill="1" applyBorder="1" applyAlignment="1">
      <alignment vertical="center" wrapText="1"/>
    </xf>
    <xf numFmtId="0" fontId="36" fillId="0" borderId="0" xfId="0" applyFont="1" applyFill="1" applyAlignment="1">
      <alignment vertical="center" wrapText="1"/>
    </xf>
    <xf numFmtId="49" fontId="10" fillId="0" borderId="11" xfId="1" applyNumberFormat="1" applyFont="1" applyFill="1" applyBorder="1" applyAlignment="1" applyProtection="1">
      <alignment horizontal="center" vertical="center" wrapText="1"/>
    </xf>
    <xf numFmtId="0" fontId="23" fillId="0" borderId="12" xfId="0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Fill="1" applyBorder="1" applyAlignment="1">
      <alignment vertical="center" wrapText="1"/>
    </xf>
    <xf numFmtId="0" fontId="24" fillId="0" borderId="41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left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</xf>
    <xf numFmtId="0" fontId="35" fillId="0" borderId="15" xfId="0" applyFont="1" applyFill="1" applyBorder="1" applyAlignment="1">
      <alignment vertical="center" wrapText="1"/>
    </xf>
    <xf numFmtId="0" fontId="24" fillId="0" borderId="39" xfId="0" applyFont="1" applyFill="1" applyBorder="1" applyAlignment="1">
      <alignment vertical="center" wrapText="1"/>
    </xf>
    <xf numFmtId="0" fontId="37" fillId="0" borderId="3" xfId="0" applyFont="1" applyBorder="1" applyAlignment="1" applyProtection="1">
      <alignment horizontal="left" vertical="center" wrapText="1" indent="1"/>
    </xf>
    <xf numFmtId="0" fontId="9" fillId="0" borderId="3" xfId="0" applyFont="1" applyFill="1" applyBorder="1" applyAlignment="1">
      <alignment vertical="center" wrapText="1"/>
    </xf>
    <xf numFmtId="0" fontId="9" fillId="0" borderId="31" xfId="0" applyFont="1" applyFill="1" applyBorder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35" fillId="0" borderId="12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24" fillId="0" borderId="31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164" fontId="10" fillId="0" borderId="18" xfId="1" applyNumberFormat="1" applyFont="1" applyFill="1" applyBorder="1" applyAlignment="1" applyProtection="1">
      <alignment horizontal="right" vertical="center" wrapText="1" indent="1"/>
    </xf>
    <xf numFmtId="164" fontId="2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2" xfId="0" applyFont="1" applyBorder="1" applyAlignment="1" applyProtection="1">
      <alignment horizontal="center" wrapText="1"/>
    </xf>
    <xf numFmtId="0" fontId="23" fillId="0" borderId="15" xfId="0" applyFont="1" applyBorder="1" applyAlignment="1" applyProtection="1">
      <alignment wrapText="1"/>
    </xf>
    <xf numFmtId="164" fontId="8" fillId="0" borderId="3" xfId="1" applyNumberFormat="1" applyFont="1" applyFill="1" applyBorder="1" applyAlignment="1" applyProtection="1">
      <alignment horizontal="right" vertical="center" wrapText="1" indent="1"/>
    </xf>
    <xf numFmtId="0" fontId="23" fillId="0" borderId="9" xfId="0" applyFont="1" applyBorder="1" applyAlignment="1" applyProtection="1">
      <alignment horizontal="center" wrapText="1"/>
    </xf>
    <xf numFmtId="0" fontId="23" fillId="0" borderId="11" xfId="0" applyFont="1" applyBorder="1" applyAlignment="1" applyProtection="1">
      <alignment horizontal="center" wrapText="1"/>
    </xf>
    <xf numFmtId="0" fontId="23" fillId="0" borderId="14" xfId="0" applyFont="1" applyBorder="1" applyAlignment="1" applyProtection="1">
      <alignment horizontal="center"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3" xfId="0" applyFont="1" applyFill="1" applyBorder="1" applyAlignment="1">
      <alignment vertical="center" wrapText="1"/>
    </xf>
    <xf numFmtId="0" fontId="37" fillId="0" borderId="3" xfId="0" applyFont="1" applyBorder="1" applyAlignment="1" applyProtection="1">
      <alignment wrapText="1"/>
    </xf>
    <xf numFmtId="0" fontId="37" fillId="0" borderId="20" xfId="0" applyFont="1" applyBorder="1" applyAlignment="1" applyProtection="1">
      <alignment horizontal="center" wrapText="1"/>
    </xf>
    <xf numFmtId="0" fontId="37" fillId="0" borderId="5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right" vertical="center" wrapText="1" inden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7" xfId="1" applyFont="1" applyFill="1" applyBorder="1" applyAlignment="1" applyProtection="1">
      <alignment vertic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39" fillId="0" borderId="0" xfId="0" applyFont="1" applyFill="1" applyAlignment="1">
      <alignment vertical="center" wrapText="1"/>
    </xf>
    <xf numFmtId="49" fontId="10" fillId="0" borderId="21" xfId="1" applyNumberFormat="1" applyFont="1" applyFill="1" applyBorder="1" applyAlignment="1" applyProtection="1">
      <alignment horizontal="center" vertical="center" wrapText="1"/>
    </xf>
    <xf numFmtId="0" fontId="10" fillId="0" borderId="22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8" xfId="0" applyFont="1" applyFill="1" applyBorder="1" applyAlignment="1">
      <alignment vertical="center" wrapText="1"/>
    </xf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41" xfId="0" applyFont="1" applyFill="1" applyBorder="1" applyAlignment="1">
      <alignment vertical="center" wrapText="1"/>
    </xf>
    <xf numFmtId="0" fontId="10" fillId="0" borderId="24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indent="6"/>
    </xf>
    <xf numFmtId="0" fontId="10" fillId="0" borderId="12" xfId="1" applyFont="1" applyFill="1" applyBorder="1" applyAlignment="1" applyProtection="1">
      <alignment horizontal="left" vertical="center" wrapText="1" indent="6"/>
    </xf>
    <xf numFmtId="49" fontId="10" fillId="0" borderId="25" xfId="1" applyNumberFormat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left" vertical="center" wrapText="1" indent="6"/>
    </xf>
    <xf numFmtId="49" fontId="10" fillId="0" borderId="26" xfId="1" applyNumberFormat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left" vertical="center" wrapText="1" indent="6"/>
    </xf>
    <xf numFmtId="164" fontId="10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9" xfId="0" applyFont="1" applyFill="1" applyBorder="1" applyAlignment="1">
      <alignment vertical="center" wrapText="1"/>
    </xf>
    <xf numFmtId="0" fontId="8" fillId="0" borderId="3" xfId="1" applyFont="1" applyFill="1" applyBorder="1" applyAlignment="1" applyProtection="1">
      <alignment vertical="center" wrapText="1"/>
    </xf>
    <xf numFmtId="0" fontId="10" fillId="0" borderId="40" xfId="0" applyFont="1" applyFill="1" applyBorder="1" applyAlignment="1">
      <alignment vertical="center" wrapText="1"/>
    </xf>
    <xf numFmtId="0" fontId="10" fillId="0" borderId="15" xfId="1" applyFont="1" applyFill="1" applyBorder="1" applyAlignment="1" applyProtection="1">
      <alignment horizontal="left" vertical="center" wrapText="1" indent="1"/>
    </xf>
    <xf numFmtId="164" fontId="10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vertical="center" wrapText="1" indent="1"/>
    </xf>
    <xf numFmtId="0" fontId="23" fillId="0" borderId="12" xfId="0" applyFont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6"/>
    </xf>
    <xf numFmtId="164" fontId="1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1" applyFont="1" applyFill="1" applyBorder="1" applyAlignment="1" applyProtection="1">
      <alignment horizontal="left" vertical="center" wrapText="1" indent="1"/>
    </xf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30" xfId="1" applyFont="1" applyFill="1" applyBorder="1" applyAlignment="1" applyProtection="1">
      <alignment horizontal="left" vertical="center" wrapText="1" indent="1"/>
    </xf>
    <xf numFmtId="0" fontId="10" fillId="0" borderId="31" xfId="0" applyFont="1" applyFill="1" applyBorder="1" applyAlignment="1">
      <alignment vertical="center" wrapText="1"/>
    </xf>
    <xf numFmtId="0" fontId="35" fillId="0" borderId="39" xfId="0" applyFont="1" applyFill="1" applyBorder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0" fontId="35" fillId="0" borderId="41" xfId="0" applyFont="1" applyFill="1" applyBorder="1" applyAlignment="1">
      <alignment vertical="center" wrapText="1"/>
    </xf>
    <xf numFmtId="0" fontId="24" fillId="0" borderId="5" xfId="1" applyFont="1" applyFill="1" applyBorder="1" applyAlignment="1" applyProtection="1">
      <alignment horizontal="left" vertical="center" wrapText="1" indent="1"/>
    </xf>
    <xf numFmtId="164" fontId="10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5" xfId="0" applyFont="1" applyFill="1" applyBorder="1" applyAlignment="1">
      <alignment vertical="center" wrapText="1"/>
    </xf>
    <xf numFmtId="0" fontId="40" fillId="0" borderId="39" xfId="0" applyFont="1" applyFill="1" applyBorder="1" applyAlignment="1">
      <alignment vertical="center" wrapText="1"/>
    </xf>
    <xf numFmtId="164" fontId="37" fillId="0" borderId="17" xfId="0" applyNumberFormat="1" applyFont="1" applyBorder="1" applyAlignment="1" applyProtection="1">
      <alignment horizontal="right" vertical="center" wrapText="1" indent="1"/>
    </xf>
    <xf numFmtId="0" fontId="35" fillId="0" borderId="31" xfId="0" applyFont="1" applyFill="1" applyBorder="1" applyAlignment="1">
      <alignment vertical="center" wrapText="1"/>
    </xf>
    <xf numFmtId="0" fontId="35" fillId="0" borderId="40" xfId="0" applyFont="1" applyFill="1" applyBorder="1" applyAlignment="1">
      <alignment vertical="center" wrapText="1"/>
    </xf>
    <xf numFmtId="0" fontId="37" fillId="0" borderId="20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left" vertical="center" wrapText="1" indent="1"/>
    </xf>
    <xf numFmtId="0" fontId="9" fillId="0" borderId="30" xfId="0" applyFont="1" applyFill="1" applyBorder="1" applyAlignment="1">
      <alignment vertical="center" wrapText="1"/>
    </xf>
    <xf numFmtId="0" fontId="9" fillId="0" borderId="55" xfId="0" applyFont="1" applyFill="1" applyBorder="1" applyAlignment="1">
      <alignment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6" fillId="0" borderId="8" xfId="0" applyFont="1" applyFill="1" applyBorder="1" applyAlignment="1" applyProtection="1">
      <alignment horizontal="right" vertical="center" wrapText="1" indent="1"/>
    </xf>
    <xf numFmtId="0" fontId="20" fillId="0" borderId="3" xfId="0" applyFont="1" applyFill="1" applyBorder="1" applyAlignment="1">
      <alignment vertical="center" wrapText="1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31" xfId="0" applyFont="1" applyFill="1" applyBorder="1" applyAlignment="1">
      <alignment horizontal="right" vertical="center" wrapText="1"/>
    </xf>
    <xf numFmtId="0" fontId="24" fillId="0" borderId="1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28" fillId="0" borderId="58" xfId="0" applyFont="1" applyFill="1" applyBorder="1" applyAlignment="1">
      <alignment vertical="center" wrapText="1"/>
    </xf>
    <xf numFmtId="0" fontId="0" fillId="0" borderId="58" xfId="0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9" fillId="0" borderId="40" xfId="0" applyFont="1" applyFill="1" applyBorder="1" applyAlignment="1">
      <alignment vertical="center" wrapText="1"/>
    </xf>
    <xf numFmtId="0" fontId="39" fillId="0" borderId="12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39" fillId="0" borderId="15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vertical="center" wrapText="1"/>
    </xf>
    <xf numFmtId="164" fontId="37" fillId="0" borderId="17" xfId="0" quotePrefix="1" applyNumberFormat="1" applyFont="1" applyBorder="1" applyAlignment="1" applyProtection="1">
      <alignment horizontal="right" vertical="center" wrapText="1" indent="1"/>
    </xf>
    <xf numFmtId="0" fontId="0" fillId="0" borderId="30" xfId="0" applyFill="1" applyBorder="1" applyAlignment="1">
      <alignment vertical="center" wrapText="1"/>
    </xf>
    <xf numFmtId="0" fontId="24" fillId="0" borderId="55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39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 wrapText="1"/>
    </xf>
    <xf numFmtId="0" fontId="25" fillId="0" borderId="40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41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 wrapText="1"/>
    </xf>
    <xf numFmtId="0" fontId="24" fillId="0" borderId="30" xfId="0" applyFont="1" applyFill="1" applyBorder="1" applyAlignment="1">
      <alignment vertical="center" wrapText="1"/>
    </xf>
    <xf numFmtId="0" fontId="1" fillId="0" borderId="0" xfId="1" applyFont="1" applyFill="1" applyAlignment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56" xfId="1" applyFont="1" applyFill="1" applyBorder="1" applyAlignment="1" applyProtection="1">
      <alignment horizontal="center" vertical="center" wrapText="1"/>
    </xf>
    <xf numFmtId="0" fontId="6" fillId="0" borderId="54" xfId="1" applyFont="1" applyFill="1" applyBorder="1" applyAlignment="1" applyProtection="1">
      <alignment horizontal="center" vertical="center" wrapText="1"/>
    </xf>
    <xf numFmtId="0" fontId="8" fillId="0" borderId="54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49" fontId="10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1" xfId="1" applyNumberFormat="1" applyFont="1" applyFill="1" applyBorder="1" applyAlignment="1" applyProtection="1">
      <alignment horizontal="left" vertical="center" wrapText="1" indent="1"/>
    </xf>
    <xf numFmtId="164" fontId="10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164" fontId="10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164" fontId="2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2" xfId="0" applyFont="1" applyBorder="1" applyAlignment="1" applyProtection="1">
      <alignment vertical="center" wrapText="1"/>
    </xf>
    <xf numFmtId="0" fontId="23" fillId="0" borderId="15" xfId="0" applyFont="1" applyBorder="1" applyAlignment="1" applyProtection="1">
      <alignment horizontal="left" vertical="center" wrapText="1"/>
    </xf>
    <xf numFmtId="0" fontId="23" fillId="0" borderId="9" xfId="0" applyFont="1" applyBorder="1" applyAlignment="1" applyProtection="1">
      <alignment vertical="center" wrapText="1"/>
    </xf>
    <xf numFmtId="0" fontId="23" fillId="0" borderId="11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vertical="center" wrapTex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3" xfId="0" applyFont="1" applyBorder="1" applyAlignment="1" applyProtection="1">
      <alignment vertical="center" wrapText="1"/>
    </xf>
    <xf numFmtId="0" fontId="37" fillId="0" borderId="20" xfId="0" applyFont="1" applyBorder="1" applyAlignment="1" applyProtection="1">
      <alignment vertical="center" wrapText="1"/>
    </xf>
    <xf numFmtId="0" fontId="37" fillId="0" borderId="5" xfId="0" applyFont="1" applyBorder="1" applyAlignment="1" applyProtection="1">
      <alignment vertical="center" wrapText="1"/>
    </xf>
    <xf numFmtId="0" fontId="2" fillId="0" borderId="45" xfId="1" applyFont="1" applyFill="1" applyBorder="1" applyAlignment="1" applyProtection="1">
      <alignment horizontal="center" vertical="center" wrapText="1"/>
    </xf>
    <xf numFmtId="0" fontId="2" fillId="0" borderId="45" xfId="1" applyFont="1" applyFill="1" applyBorder="1" applyAlignment="1" applyProtection="1">
      <alignment vertical="center" wrapText="1"/>
    </xf>
    <xf numFmtId="164" fontId="2" fillId="0" borderId="45" xfId="1" applyNumberFormat="1" applyFont="1" applyFill="1" applyBorder="1" applyAlignment="1" applyProtection="1">
      <alignment horizontal="right" vertical="center" wrapText="1" indent="1"/>
    </xf>
    <xf numFmtId="0" fontId="10" fillId="0" borderId="45" xfId="1" applyFont="1" applyFill="1" applyBorder="1" applyAlignment="1" applyProtection="1">
      <alignment horizontal="right" vertical="center" wrapText="1" indent="1"/>
      <protection locked="0"/>
    </xf>
    <xf numFmtId="164" fontId="24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1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0" fillId="0" borderId="21" xfId="1" applyNumberFormat="1" applyFont="1" applyFill="1" applyBorder="1" applyAlignment="1" applyProtection="1">
      <alignment horizontal="left" vertical="center" wrapText="1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5" xfId="1" applyNumberFormat="1" applyFont="1" applyFill="1" applyBorder="1" applyAlignment="1" applyProtection="1">
      <alignment horizontal="left" vertical="center" wrapText="1" indent="1"/>
    </xf>
    <xf numFmtId="49" fontId="10" fillId="0" borderId="26" xfId="1" applyNumberFormat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" xfId="0" applyNumberFormat="1" applyFont="1" applyBorder="1" applyAlignment="1" applyProtection="1">
      <alignment horizontal="right" vertical="center" wrapText="1" indent="1"/>
    </xf>
    <xf numFmtId="164" fontId="13" fillId="0" borderId="3" xfId="0" quotePrefix="1" applyNumberFormat="1" applyFont="1" applyBorder="1" applyAlignment="1" applyProtection="1">
      <alignment horizontal="right" vertical="center" wrapText="1" indent="1"/>
    </xf>
    <xf numFmtId="0" fontId="37" fillId="0" borderId="20" xfId="0" applyFont="1" applyBorder="1" applyAlignment="1" applyProtection="1">
      <alignment horizontal="left" vertical="center" wrapText="1" indent="1"/>
    </xf>
    <xf numFmtId="0" fontId="14" fillId="0" borderId="45" xfId="1" applyFont="1" applyFill="1" applyBorder="1" applyProtection="1"/>
    <xf numFmtId="164" fontId="5" fillId="0" borderId="0" xfId="0" applyNumberFormat="1" applyFont="1" applyFill="1" applyAlignment="1" applyProtection="1">
      <alignment horizontal="right"/>
    </xf>
    <xf numFmtId="164" fontId="27" fillId="0" borderId="0" xfId="0" applyNumberFormat="1" applyFont="1" applyFill="1" applyAlignment="1" applyProtection="1">
      <alignment vertical="center"/>
    </xf>
    <xf numFmtId="164" fontId="6" fillId="0" borderId="27" xfId="0" applyNumberFormat="1" applyFont="1" applyFill="1" applyBorder="1" applyAlignment="1" applyProtection="1">
      <alignment horizontal="center" vertical="center"/>
    </xf>
    <xf numFmtId="164" fontId="6" fillId="0" borderId="49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8" fillId="0" borderId="3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left" vertical="center" wrapText="1" indent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4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0" borderId="3" xfId="0" applyNumberFormat="1" applyFont="1" applyFill="1" applyBorder="1" applyAlignment="1" applyProtection="1">
      <alignment vertical="center" wrapText="1"/>
    </xf>
    <xf numFmtId="164" fontId="10" fillId="0" borderId="31" xfId="0" applyNumberFormat="1" applyFont="1" applyFill="1" applyBorder="1" applyAlignment="1" applyProtection="1">
      <alignment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49" fontId="3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6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41" xfId="0" applyNumberFormat="1" applyFont="1" applyFill="1" applyBorder="1" applyAlignment="1" applyProtection="1">
      <alignment vertical="center" wrapText="1"/>
      <protection locked="0"/>
    </xf>
    <xf numFmtId="164" fontId="10" fillId="0" borderId="36" xfId="0" applyNumberFormat="1" applyFont="1" applyFill="1" applyBorder="1" applyAlignment="1" applyProtection="1">
      <alignment vertical="center" wrapText="1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39" xfId="0" applyNumberFormat="1" applyFont="1" applyFill="1" applyBorder="1" applyAlignment="1" applyProtection="1">
      <alignment vertical="center" wrapText="1"/>
      <protection locked="0"/>
    </xf>
    <xf numFmtId="49" fontId="31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31" fillId="0" borderId="3" xfId="7" applyNumberFormat="1" applyFont="1" applyFill="1" applyBorder="1" applyAlignment="1" applyProtection="1">
      <alignment vertical="center"/>
      <protection locked="0"/>
    </xf>
    <xf numFmtId="165" fontId="31" fillId="0" borderId="31" xfId="7" applyNumberFormat="1" applyFont="1" applyFill="1" applyBorder="1" applyAlignment="1" applyProtection="1">
      <alignment vertical="center"/>
      <protection locked="0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40" xfId="0" applyNumberFormat="1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10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49" fontId="31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60" xfId="0" applyNumberFormat="1" applyFont="1" applyFill="1" applyBorder="1" applyAlignment="1" applyProtection="1">
      <alignment vertical="center" wrapText="1"/>
      <protection locked="0"/>
    </xf>
    <xf numFmtId="164" fontId="10" fillId="0" borderId="60" xfId="0" applyNumberFormat="1" applyFont="1" applyFill="1" applyBorder="1" applyAlignment="1" applyProtection="1">
      <alignment vertical="center" wrapText="1"/>
    </xf>
    <xf numFmtId="164" fontId="9" fillId="0" borderId="34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left" vertical="center" wrapText="1" indent="1"/>
      <protection locked="0"/>
    </xf>
    <xf numFmtId="49" fontId="31" fillId="0" borderId="6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7" xfId="0" applyNumberFormat="1" applyFont="1" applyFill="1" applyBorder="1" applyAlignment="1" applyProtection="1">
      <alignment vertical="center" wrapText="1"/>
      <protection locked="0"/>
    </xf>
    <xf numFmtId="164" fontId="10" fillId="0" borderId="25" xfId="0" applyNumberFormat="1" applyFont="1" applyFill="1" applyBorder="1" applyAlignment="1" applyProtection="1">
      <alignment vertical="center" wrapText="1"/>
      <protection locked="0"/>
    </xf>
    <xf numFmtId="164" fontId="10" fillId="0" borderId="30" xfId="0" applyNumberFormat="1" applyFont="1" applyFill="1" applyBorder="1" applyAlignment="1" applyProtection="1">
      <alignment vertical="center" wrapText="1"/>
      <protection locked="0"/>
    </xf>
    <xf numFmtId="164" fontId="10" fillId="0" borderId="55" xfId="0" applyNumberFormat="1" applyFont="1" applyFill="1" applyBorder="1" applyAlignment="1" applyProtection="1">
      <alignment vertical="center" wrapText="1"/>
      <protection locked="0"/>
    </xf>
    <xf numFmtId="164" fontId="10" fillId="0" borderId="37" xfId="0" applyNumberFormat="1" applyFont="1" applyFill="1" applyBorder="1" applyAlignment="1" applyProtection="1">
      <alignment vertical="center" wrapText="1"/>
    </xf>
    <xf numFmtId="164" fontId="31" fillId="2" borderId="17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0" fontId="41" fillId="0" borderId="0" xfId="0" applyFont="1" applyAlignment="1">
      <alignment horizontal="center" wrapText="1"/>
    </xf>
    <xf numFmtId="164" fontId="3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 applyProtection="1">
      <alignment horizontal="left" vertical="center" wrapText="1" indent="1"/>
    </xf>
    <xf numFmtId="164" fontId="2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1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 applyProtection="1">
      <alignment horizontal="left" vertical="center" wrapText="1" indent="1"/>
    </xf>
    <xf numFmtId="164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4" xfId="0" applyFont="1" applyFill="1" applyBorder="1" applyAlignment="1" applyProtection="1">
      <alignment horizontal="left" vertical="center" wrapText="1" indent="8"/>
    </xf>
    <xf numFmtId="0" fontId="24" fillId="0" borderId="10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 applyProtection="1">
      <alignment vertical="center" wrapText="1"/>
      <protection locked="0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vertical="center" wrapText="1"/>
    </xf>
    <xf numFmtId="164" fontId="9" fillId="0" borderId="4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" fillId="0" borderId="0" xfId="6" applyFill="1" applyProtection="1">
      <protection locked="0"/>
    </xf>
    <xf numFmtId="0" fontId="1" fillId="0" borderId="0" xfId="6" applyFill="1" applyProtection="1"/>
    <xf numFmtId="0" fontId="5" fillId="0" borderId="0" xfId="0" applyFont="1" applyFill="1" applyAlignment="1">
      <alignment horizontal="right"/>
    </xf>
    <xf numFmtId="0" fontId="7" fillId="0" borderId="6" xfId="6" applyFont="1" applyFill="1" applyBorder="1" applyAlignment="1" applyProtection="1">
      <alignment horizontal="center" vertical="center" wrapText="1"/>
    </xf>
    <xf numFmtId="0" fontId="7" fillId="0" borderId="7" xfId="6" applyFont="1" applyFill="1" applyBorder="1" applyAlignment="1" applyProtection="1">
      <alignment horizontal="center" vertical="center"/>
    </xf>
    <xf numFmtId="0" fontId="7" fillId="0" borderId="52" xfId="6" applyFont="1" applyFill="1" applyBorder="1" applyAlignment="1" applyProtection="1">
      <alignment horizontal="center" vertical="center"/>
    </xf>
    <xf numFmtId="0" fontId="1" fillId="0" borderId="0" xfId="6" applyFont="1" applyFill="1" applyProtection="1">
      <protection locked="0"/>
    </xf>
    <xf numFmtId="0" fontId="10" fillId="0" borderId="2" xfId="6" applyFont="1" applyFill="1" applyBorder="1" applyAlignment="1" applyProtection="1">
      <alignment horizontal="left" vertical="center" indent="1"/>
    </xf>
    <xf numFmtId="0" fontId="10" fillId="0" borderId="25" xfId="6" applyFont="1" applyFill="1" applyBorder="1" applyAlignment="1" applyProtection="1">
      <alignment horizontal="left" vertical="center" indent="1"/>
    </xf>
    <xf numFmtId="0" fontId="10" fillId="0" borderId="30" xfId="6" applyFont="1" applyFill="1" applyBorder="1" applyAlignment="1" applyProtection="1">
      <alignment horizontal="left" vertical="center" wrapText="1" indent="1"/>
    </xf>
    <xf numFmtId="164" fontId="10" fillId="0" borderId="30" xfId="6" applyNumberFormat="1" applyFont="1" applyFill="1" applyBorder="1" applyAlignment="1" applyProtection="1">
      <alignment vertical="center"/>
      <protection locked="0"/>
    </xf>
    <xf numFmtId="164" fontId="10" fillId="0" borderId="55" xfId="6" applyNumberFormat="1" applyFont="1" applyFill="1" applyBorder="1" applyAlignment="1" applyProtection="1">
      <alignment vertical="center"/>
    </xf>
    <xf numFmtId="0" fontId="1" fillId="0" borderId="0" xfId="6" applyFill="1" applyAlignment="1" applyProtection="1">
      <alignment vertical="center"/>
    </xf>
    <xf numFmtId="0" fontId="10" fillId="0" borderId="11" xfId="6" applyFont="1" applyFill="1" applyBorder="1" applyAlignment="1" applyProtection="1">
      <alignment horizontal="left" vertical="center" indent="1"/>
    </xf>
    <xf numFmtId="0" fontId="10" fillId="0" borderId="12" xfId="6" applyFont="1" applyFill="1" applyBorder="1" applyAlignment="1" applyProtection="1">
      <alignment horizontal="left" vertical="center" wrapText="1" indent="1"/>
    </xf>
    <xf numFmtId="164" fontId="10" fillId="0" borderId="12" xfId="6" applyNumberFormat="1" applyFont="1" applyFill="1" applyBorder="1" applyAlignment="1" applyProtection="1">
      <alignment vertical="center"/>
      <protection locked="0"/>
    </xf>
    <xf numFmtId="164" fontId="10" fillId="0" borderId="41" xfId="6" applyNumberFormat="1" applyFont="1" applyFill="1" applyBorder="1" applyAlignment="1" applyProtection="1">
      <alignment vertical="center"/>
    </xf>
    <xf numFmtId="0" fontId="10" fillId="0" borderId="10" xfId="6" applyFont="1" applyFill="1" applyBorder="1" applyAlignment="1" applyProtection="1">
      <alignment horizontal="left" vertical="center" wrapText="1" indent="1"/>
    </xf>
    <xf numFmtId="164" fontId="10" fillId="0" borderId="10" xfId="6" applyNumberFormat="1" applyFont="1" applyFill="1" applyBorder="1" applyAlignment="1" applyProtection="1">
      <alignment vertical="center"/>
      <protection locked="0"/>
    </xf>
    <xf numFmtId="164" fontId="10" fillId="0" borderId="40" xfId="6" applyNumberFormat="1" applyFont="1" applyFill="1" applyBorder="1" applyAlignment="1" applyProtection="1">
      <alignment vertical="center"/>
    </xf>
    <xf numFmtId="0" fontId="1" fillId="0" borderId="0" xfId="6" applyFill="1" applyAlignment="1" applyProtection="1">
      <alignment vertical="center"/>
      <protection locked="0"/>
    </xf>
    <xf numFmtId="0" fontId="10" fillId="0" borderId="12" xfId="6" applyFont="1" applyFill="1" applyBorder="1" applyAlignment="1" applyProtection="1">
      <alignment horizontal="left" vertical="center" indent="1"/>
    </xf>
    <xf numFmtId="164" fontId="1" fillId="0" borderId="0" xfId="6" applyNumberFormat="1" applyFill="1" applyAlignment="1" applyProtection="1">
      <alignment vertical="center"/>
      <protection locked="0"/>
    </xf>
    <xf numFmtId="0" fontId="6" fillId="0" borderId="3" xfId="6" applyFont="1" applyFill="1" applyBorder="1" applyAlignment="1" applyProtection="1">
      <alignment horizontal="left" vertical="center" indent="1"/>
    </xf>
    <xf numFmtId="164" fontId="8" fillId="0" borderId="3" xfId="6" applyNumberFormat="1" applyFont="1" applyFill="1" applyBorder="1" applyAlignment="1" applyProtection="1">
      <alignment vertical="center"/>
    </xf>
    <xf numFmtId="164" fontId="8" fillId="0" borderId="31" xfId="6" applyNumberFormat="1" applyFont="1" applyFill="1" applyBorder="1" applyAlignment="1" applyProtection="1">
      <alignment vertical="center"/>
    </xf>
    <xf numFmtId="0" fontId="10" fillId="0" borderId="9" xfId="6" applyFont="1" applyFill="1" applyBorder="1" applyAlignment="1" applyProtection="1">
      <alignment horizontal="left" vertical="center" indent="1"/>
    </xf>
    <xf numFmtId="0" fontId="10" fillId="0" borderId="10" xfId="6" applyFont="1" applyFill="1" applyBorder="1" applyAlignment="1" applyProtection="1">
      <alignment horizontal="left" vertical="center" indent="1"/>
    </xf>
    <xf numFmtId="0" fontId="8" fillId="0" borderId="2" xfId="6" applyFont="1" applyFill="1" applyBorder="1" applyAlignment="1" applyProtection="1">
      <alignment horizontal="left" vertical="center" indent="1"/>
    </xf>
    <xf numFmtId="0" fontId="6" fillId="0" borderId="3" xfId="6" applyFont="1" applyFill="1" applyBorder="1" applyAlignment="1" applyProtection="1">
      <alignment horizontal="left" indent="1"/>
    </xf>
    <xf numFmtId="164" fontId="8" fillId="0" borderId="3" xfId="6" applyNumberFormat="1" applyFont="1" applyFill="1" applyBorder="1" applyProtection="1"/>
    <xf numFmtId="164" fontId="8" fillId="0" borderId="31" xfId="6" applyNumberFormat="1" applyFont="1" applyFill="1" applyBorder="1" applyProtection="1"/>
    <xf numFmtId="0" fontId="10" fillId="0" borderId="45" xfId="6" applyFont="1" applyFill="1" applyBorder="1" applyAlignment="1" applyProtection="1">
      <alignment horizontal="left" vertical="center" indent="1"/>
    </xf>
    <xf numFmtId="164" fontId="10" fillId="0" borderId="45" xfId="6" applyNumberFormat="1" applyFont="1" applyFill="1" applyBorder="1" applyAlignment="1" applyProtection="1">
      <alignment vertical="center"/>
      <protection locked="0"/>
    </xf>
    <xf numFmtId="164" fontId="10" fillId="0" borderId="45" xfId="6" applyNumberFormat="1" applyFont="1" applyFill="1" applyBorder="1" applyAlignment="1" applyProtection="1">
      <alignment vertical="center"/>
    </xf>
    <xf numFmtId="0" fontId="8" fillId="0" borderId="0" xfId="6" applyFont="1" applyFill="1" applyBorder="1" applyAlignment="1" applyProtection="1">
      <alignment horizontal="left" vertical="center" indent="1"/>
    </xf>
    <xf numFmtId="0" fontId="6" fillId="0" borderId="0" xfId="6" applyFont="1" applyFill="1" applyBorder="1" applyAlignment="1" applyProtection="1">
      <alignment horizontal="left" vertical="center" indent="1"/>
    </xf>
    <xf numFmtId="164" fontId="8" fillId="0" borderId="0" xfId="6" applyNumberFormat="1" applyFont="1" applyFill="1" applyBorder="1" applyAlignment="1" applyProtection="1">
      <alignment vertical="center"/>
    </xf>
    <xf numFmtId="0" fontId="6" fillId="0" borderId="0" xfId="6" applyFont="1" applyFill="1" applyBorder="1" applyAlignment="1" applyProtection="1">
      <alignment horizontal="left" indent="1"/>
    </xf>
    <xf numFmtId="164" fontId="8" fillId="0" borderId="0" xfId="6" applyNumberFormat="1" applyFont="1" applyFill="1" applyBorder="1" applyProtection="1"/>
    <xf numFmtId="164" fontId="0" fillId="0" borderId="0" xfId="0" applyNumberFormat="1" applyFill="1" applyAlignment="1">
      <alignment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0" fontId="18" fillId="0" borderId="11" xfId="5" applyFont="1" applyFill="1" applyBorder="1"/>
    <xf numFmtId="3" fontId="18" fillId="0" borderId="12" xfId="5" applyNumberFormat="1" applyBorder="1"/>
    <xf numFmtId="49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41" xfId="0" applyNumberFormat="1" applyFont="1" applyFill="1" applyBorder="1" applyAlignment="1" applyProtection="1">
      <alignment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12" xfId="5" applyNumberFormat="1" applyFont="1" applyBorder="1"/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3" fontId="18" fillId="0" borderId="63" xfId="4" applyNumberFormat="1" applyFont="1" applyFill="1" applyBorder="1" applyAlignment="1">
      <alignment wrapText="1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vertical="center" wrapText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39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17" xfId="0" applyNumberFormat="1" applyFont="1" applyFill="1" applyBorder="1" applyAlignment="1" applyProtection="1">
      <alignment vertical="center" wrapText="1"/>
    </xf>
    <xf numFmtId="164" fontId="6" fillId="0" borderId="31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56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Continuous" vertical="center" wrapText="1"/>
    </xf>
    <xf numFmtId="0" fontId="0" fillId="0" borderId="45" xfId="0" applyBorder="1" applyAlignment="1">
      <alignment wrapText="1"/>
    </xf>
    <xf numFmtId="164" fontId="0" fillId="0" borderId="54" xfId="0" applyNumberFormat="1" applyFill="1" applyBorder="1" applyAlignment="1" applyProtection="1">
      <alignment vertical="center" wrapText="1"/>
    </xf>
    <xf numFmtId="164" fontId="6" fillId="0" borderId="56" xfId="0" applyNumberFormat="1" applyFont="1" applyFill="1" applyBorder="1" applyAlignment="1" applyProtection="1">
      <alignment horizontal="center" vertical="center" wrapTex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56" xfId="0" applyNumberFormat="1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164" fontId="22" fillId="0" borderId="31" xfId="0" applyNumberFormat="1" applyFont="1" applyFill="1" applyBorder="1" applyAlignment="1" applyProtection="1">
      <alignment horizontal="center" vertical="center" wrapTex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8" xfId="0" applyBorder="1" applyAlignment="1">
      <alignment wrapText="1"/>
    </xf>
    <xf numFmtId="164" fontId="0" fillId="0" borderId="38" xfId="0" applyNumberFormat="1" applyFill="1" applyBorder="1" applyAlignment="1" applyProtection="1">
      <alignment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3" xfId="0" applyBorder="1" applyAlignment="1">
      <alignment wrapText="1"/>
    </xf>
    <xf numFmtId="164" fontId="0" fillId="0" borderId="41" xfId="0" applyNumberFormat="1" applyFill="1" applyBorder="1" applyAlignment="1" applyProtection="1">
      <alignment vertical="center" wrapText="1"/>
    </xf>
    <xf numFmtId="164" fontId="1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1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9" xfId="0" applyBorder="1" applyAlignment="1">
      <alignment wrapText="1"/>
    </xf>
    <xf numFmtId="164" fontId="0" fillId="0" borderId="39" xfId="0" applyNumberForma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56" xfId="0" applyNumberFormat="1" applyFont="1" applyFill="1" applyBorder="1" applyAlignment="1" applyProtection="1">
      <alignment horizontal="righ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0" fontId="7" fillId="0" borderId="50" xfId="0" applyFont="1" applyBorder="1" applyAlignment="1">
      <alignment horizontal="right" wrapText="1"/>
    </xf>
    <xf numFmtId="164" fontId="7" fillId="0" borderId="31" xfId="0" applyNumberFormat="1" applyFont="1" applyFill="1" applyBorder="1" applyAlignment="1" applyProtection="1">
      <alignment vertical="center" wrapTex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2" xfId="0" applyNumberFormat="1" applyFont="1" applyFill="1" applyBorder="1" applyAlignment="1" applyProtection="1">
      <alignment horizontal="right" vertical="center" wrapText="1" indent="1"/>
    </xf>
    <xf numFmtId="164" fontId="24" fillId="0" borderId="11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0" xfId="0" applyNumberFormat="1" applyFill="1" applyBorder="1" applyAlignment="1" applyProtection="1">
      <alignment vertical="center" wrapText="1"/>
    </xf>
    <xf numFmtId="164" fontId="24" fillId="0" borderId="11" xfId="0" applyNumberFormat="1" applyFont="1" applyFill="1" applyBorder="1" applyAlignment="1" applyProtection="1">
      <alignment horizontal="left" vertical="center" wrapText="1" indent="2"/>
    </xf>
    <xf numFmtId="164" fontId="2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0" fontId="0" fillId="0" borderId="17" xfId="0" applyBorder="1" applyAlignment="1">
      <alignment wrapText="1"/>
    </xf>
    <xf numFmtId="164" fontId="0" fillId="0" borderId="31" xfId="0" applyNumberFormat="1" applyFill="1" applyBorder="1" applyAlignment="1" applyProtection="1">
      <alignment vertical="center" wrapText="1"/>
    </xf>
    <xf numFmtId="164" fontId="20" fillId="0" borderId="2" xfId="0" applyNumberFormat="1" applyFont="1" applyFill="1" applyBorder="1" applyAlignment="1" applyProtection="1">
      <alignment horizontal="left" vertical="center" wrapText="1" indent="1"/>
    </xf>
    <xf numFmtId="164" fontId="20" fillId="0" borderId="53" xfId="0" applyNumberFormat="1" applyFont="1" applyFill="1" applyBorder="1" applyAlignment="1" applyProtection="1">
      <alignment horizontal="righ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</xf>
    <xf numFmtId="164" fontId="20" fillId="0" borderId="31" xfId="0" applyNumberFormat="1" applyFont="1" applyFill="1" applyBorder="1" applyAlignment="1" applyProtection="1">
      <alignment horizontal="right" vertical="center" wrapText="1" indent="1"/>
    </xf>
    <xf numFmtId="0" fontId="20" fillId="0" borderId="3" xfId="0" applyFont="1" applyBorder="1" applyAlignment="1">
      <alignment wrapText="1"/>
    </xf>
    <xf numFmtId="164" fontId="20" fillId="0" borderId="31" xfId="0" applyNumberFormat="1" applyFont="1" applyFill="1" applyBorder="1" applyAlignment="1" applyProtection="1">
      <alignment vertical="center" wrapText="1"/>
    </xf>
    <xf numFmtId="0" fontId="0" fillId="0" borderId="3" xfId="0" applyBorder="1" applyAlignment="1">
      <alignment wrapText="1"/>
    </xf>
    <xf numFmtId="49" fontId="10" fillId="0" borderId="12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0" fillId="0" borderId="1" xfId="0" applyBorder="1" applyAlignment="1"/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164" fontId="0" fillId="0" borderId="0" xfId="0" applyNumberFormat="1" applyFill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0" fontId="0" fillId="0" borderId="0" xfId="0" applyAlignment="1"/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7" fillId="0" borderId="33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24" xfId="0" applyBorder="1" applyAlignment="1">
      <alignment wrapText="1"/>
    </xf>
    <xf numFmtId="164" fontId="2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164" fontId="7" fillId="0" borderId="64" xfId="0" applyNumberFormat="1" applyFont="1" applyFill="1" applyBorder="1" applyAlignment="1" applyProtection="1">
      <alignment horizontal="center" vertical="center" wrapText="1"/>
    </xf>
    <xf numFmtId="164" fontId="7" fillId="0" borderId="65" xfId="0" applyNumberFormat="1" applyFont="1" applyFill="1" applyBorder="1" applyAlignment="1" applyProtection="1">
      <alignment horizontal="center" vertical="center" wrapText="1"/>
    </xf>
    <xf numFmtId="164" fontId="27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right"/>
    </xf>
    <xf numFmtId="0" fontId="30" fillId="0" borderId="0" xfId="0" applyFont="1" applyFill="1" applyBorder="1" applyAlignment="1" applyProtection="1">
      <alignment horizontal="right"/>
    </xf>
    <xf numFmtId="0" fontId="20" fillId="0" borderId="21" xfId="1" applyFont="1" applyFill="1" applyBorder="1" applyAlignment="1">
      <alignment horizontal="center" vertical="center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38" xfId="1" applyFont="1" applyFill="1" applyBorder="1" applyAlignment="1">
      <alignment horizontal="center" vertical="center" wrapText="1"/>
    </xf>
    <xf numFmtId="0" fontId="20" fillId="0" borderId="3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left"/>
    </xf>
    <xf numFmtId="0" fontId="7" fillId="0" borderId="3" xfId="1" applyFont="1" applyFill="1" applyBorder="1" applyAlignment="1" applyProtection="1">
      <alignment horizontal="left"/>
    </xf>
    <xf numFmtId="0" fontId="10" fillId="0" borderId="45" xfId="1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12" fillId="0" borderId="1" xfId="0" applyFont="1" applyBorder="1" applyAlignment="1" applyProtection="1">
      <alignment horizontal="right" vertical="top"/>
      <protection locked="0"/>
    </xf>
    <xf numFmtId="164" fontId="6" fillId="0" borderId="50" xfId="0" applyNumberFormat="1" applyFont="1" applyFill="1" applyBorder="1" applyAlignment="1" applyProtection="1">
      <alignment horizontal="left" vertical="center" wrapText="1" indent="2"/>
    </xf>
    <xf numFmtId="164" fontId="6" fillId="0" borderId="54" xfId="0" applyNumberFormat="1" applyFont="1" applyFill="1" applyBorder="1" applyAlignment="1" applyProtection="1">
      <alignment horizontal="left" vertical="center" wrapText="1" indent="2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47" xfId="0" applyNumberFormat="1" applyFont="1" applyFill="1" applyBorder="1" applyAlignment="1" applyProtection="1">
      <alignment horizontal="center" vertical="center"/>
    </xf>
    <xf numFmtId="164" fontId="6" fillId="0" borderId="59" xfId="0" applyNumberFormat="1" applyFont="1" applyFill="1" applyBorder="1" applyAlignment="1" applyProtection="1">
      <alignment horizontal="center" vertical="center"/>
    </xf>
    <xf numFmtId="164" fontId="6" fillId="0" borderId="42" xfId="0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horizontal="center" wrapText="1"/>
    </xf>
    <xf numFmtId="0" fontId="24" fillId="0" borderId="45" xfId="0" applyFont="1" applyFill="1" applyBorder="1" applyAlignment="1">
      <alignment horizontal="justify" vertical="center" wrapText="1"/>
    </xf>
    <xf numFmtId="0" fontId="19" fillId="0" borderId="0" xfId="6" applyFont="1" applyFill="1" applyAlignment="1" applyProtection="1">
      <alignment horizontal="center" wrapText="1"/>
    </xf>
    <xf numFmtId="0" fontId="19" fillId="0" borderId="0" xfId="6" applyFont="1" applyFill="1" applyAlignment="1" applyProtection="1">
      <alignment horizontal="center"/>
    </xf>
    <xf numFmtId="0" fontId="30" fillId="0" borderId="17" xfId="6" applyFont="1" applyFill="1" applyBorder="1" applyAlignment="1" applyProtection="1">
      <alignment horizontal="left" vertical="center" indent="1"/>
    </xf>
    <xf numFmtId="0" fontId="30" fillId="0" borderId="53" xfId="6" applyFont="1" applyFill="1" applyBorder="1" applyAlignment="1" applyProtection="1">
      <alignment horizontal="left" vertical="center" indent="1"/>
    </xf>
    <xf numFmtId="0" fontId="30" fillId="0" borderId="54" xfId="6" applyFont="1" applyFill="1" applyBorder="1" applyAlignment="1" applyProtection="1">
      <alignment horizontal="left" vertical="center" inden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56" xfId="0" applyFont="1" applyFill="1" applyBorder="1" applyAlignment="1" applyProtection="1">
      <alignment vertical="center" wrapText="1"/>
    </xf>
    <xf numFmtId="3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Alignment="1" applyProtection="1">
      <alignment horizontal="right" vertical="top" wrapText="1"/>
      <protection locked="0"/>
    </xf>
    <xf numFmtId="0" fontId="43" fillId="0" borderId="0" xfId="0" applyFont="1" applyAlignment="1"/>
    <xf numFmtId="0" fontId="42" fillId="0" borderId="1" xfId="0" applyFont="1" applyBorder="1" applyAlignment="1" applyProtection="1">
      <alignment horizontal="right" vertical="top" wrapText="1"/>
      <protection locked="0"/>
    </xf>
  </cellXfs>
  <cellStyles count="8">
    <cellStyle name="Ezres 2" xfId="7"/>
    <cellStyle name="Hiperhivatkozás" xfId="2"/>
    <cellStyle name="Már látott hiperhivatkozás" xfId="3"/>
    <cellStyle name="Normál" xfId="0" builtinId="0"/>
    <cellStyle name="Normál_3.sz.mell." xfId="4"/>
    <cellStyle name="Normál_7.sz.mell." xfId="5"/>
    <cellStyle name="Normál_KVRENMUNKA" xfId="1"/>
    <cellStyle name="Normál_SEGEDLETEK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4"/>
  <sheetViews>
    <sheetView view="pageLayout" zoomScaleNormal="120" zoomScaleSheetLayoutView="100" workbookViewId="0">
      <selection activeCell="I6" sqref="I6"/>
    </sheetView>
  </sheetViews>
  <sheetFormatPr defaultRowHeight="15.75"/>
  <cols>
    <col min="1" max="1" width="6.83203125" style="94" customWidth="1"/>
    <col min="2" max="2" width="65.1640625" style="94" customWidth="1"/>
    <col min="3" max="3" width="11.6640625" style="95" customWidth="1"/>
    <col min="4" max="4" width="9.83203125" style="1" customWidth="1"/>
    <col min="5" max="5" width="11.1640625" style="1" customWidth="1"/>
    <col min="6" max="16384" width="9.33203125" style="1"/>
  </cols>
  <sheetData>
    <row r="1" spans="1:5" ht="15.95" customHeight="1">
      <c r="A1" s="642" t="s">
        <v>0</v>
      </c>
      <c r="B1" s="642"/>
      <c r="C1" s="642"/>
      <c r="D1" s="643"/>
      <c r="E1" s="643"/>
    </row>
    <row r="2" spans="1:5" ht="9.75" customHeight="1" thickBot="1">
      <c r="A2" s="644"/>
      <c r="B2" s="644"/>
      <c r="C2" s="645" t="s">
        <v>1</v>
      </c>
      <c r="D2" s="646"/>
      <c r="E2" s="646"/>
    </row>
    <row r="3" spans="1:5" ht="42.75" customHeight="1" thickBot="1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</row>
    <row r="4" spans="1:5" s="10" customFormat="1" ht="12" customHeight="1" thickBot="1">
      <c r="A4" s="6">
        <v>1</v>
      </c>
      <c r="B4" s="7">
        <v>2</v>
      </c>
      <c r="C4" s="8">
        <v>3</v>
      </c>
      <c r="D4" s="9">
        <v>4</v>
      </c>
      <c r="E4" s="9">
        <v>5</v>
      </c>
    </row>
    <row r="5" spans="1:5" s="15" customFormat="1" ht="12" customHeight="1" thickBot="1">
      <c r="A5" s="11" t="s">
        <v>7</v>
      </c>
      <c r="B5" s="12" t="s">
        <v>8</v>
      </c>
      <c r="C5" s="13">
        <v>13027</v>
      </c>
      <c r="D5" s="14">
        <v>742</v>
      </c>
      <c r="E5" s="14">
        <v>13769</v>
      </c>
    </row>
    <row r="6" spans="1:5" s="15" customFormat="1" ht="12" customHeight="1">
      <c r="A6" s="16" t="s">
        <v>9</v>
      </c>
      <c r="B6" s="17" t="s">
        <v>10</v>
      </c>
      <c r="C6" s="18">
        <v>9722</v>
      </c>
      <c r="E6" s="19">
        <v>9722</v>
      </c>
    </row>
    <row r="7" spans="1:5" s="15" customFormat="1" ht="12" customHeight="1">
      <c r="A7" s="20" t="s">
        <v>11</v>
      </c>
      <c r="B7" s="21" t="s">
        <v>12</v>
      </c>
      <c r="C7" s="22"/>
      <c r="D7" s="23"/>
      <c r="E7" s="23"/>
    </row>
    <row r="8" spans="1:5" s="15" customFormat="1" ht="12" customHeight="1">
      <c r="A8" s="20" t="s">
        <v>13</v>
      </c>
      <c r="B8" s="21" t="s">
        <v>14</v>
      </c>
      <c r="C8" s="22">
        <v>1371</v>
      </c>
      <c r="D8" s="23">
        <v>351</v>
      </c>
      <c r="E8" s="24">
        <v>1722</v>
      </c>
    </row>
    <row r="9" spans="1:5" s="15" customFormat="1" ht="12" customHeight="1">
      <c r="A9" s="20" t="s">
        <v>15</v>
      </c>
      <c r="B9" s="21" t="s">
        <v>16</v>
      </c>
      <c r="C9" s="22">
        <v>1200</v>
      </c>
      <c r="D9" s="23"/>
      <c r="E9" s="23">
        <v>1200</v>
      </c>
    </row>
    <row r="10" spans="1:5" s="15" customFormat="1" ht="12" customHeight="1">
      <c r="A10" s="20" t="s">
        <v>17</v>
      </c>
      <c r="B10" s="21" t="s">
        <v>18</v>
      </c>
      <c r="C10" s="22">
        <v>734</v>
      </c>
      <c r="D10" s="23"/>
      <c r="E10" s="23">
        <v>734</v>
      </c>
    </row>
    <row r="11" spans="1:5" s="15" customFormat="1" ht="12" customHeight="1" thickBot="1">
      <c r="A11" s="25" t="s">
        <v>19</v>
      </c>
      <c r="B11" s="26" t="s">
        <v>20</v>
      </c>
      <c r="C11" s="22"/>
      <c r="D11" s="27">
        <v>391</v>
      </c>
      <c r="E11" s="27">
        <v>391</v>
      </c>
    </row>
    <row r="12" spans="1:5" s="15" customFormat="1" ht="12" customHeight="1" thickBot="1">
      <c r="A12" s="11" t="s">
        <v>21</v>
      </c>
      <c r="B12" s="28" t="s">
        <v>22</v>
      </c>
      <c r="C12" s="29">
        <v>2619</v>
      </c>
      <c r="D12" s="30">
        <v>301</v>
      </c>
      <c r="E12" s="30">
        <v>2920</v>
      </c>
    </row>
    <row r="13" spans="1:5" s="15" customFormat="1" ht="12" customHeight="1">
      <c r="A13" s="16" t="s">
        <v>23</v>
      </c>
      <c r="B13" s="17" t="s">
        <v>24</v>
      </c>
      <c r="C13" s="31"/>
      <c r="D13" s="19"/>
      <c r="E13" s="19"/>
    </row>
    <row r="14" spans="1:5" s="15" customFormat="1" ht="12" customHeight="1">
      <c r="A14" s="20" t="s">
        <v>25</v>
      </c>
      <c r="B14" s="21" t="s">
        <v>26</v>
      </c>
      <c r="C14" s="22"/>
      <c r="D14" s="23"/>
      <c r="E14" s="23"/>
    </row>
    <row r="15" spans="1:5" s="15" customFormat="1" ht="12" customHeight="1">
      <c r="A15" s="20" t="s">
        <v>27</v>
      </c>
      <c r="B15" s="21" t="s">
        <v>28</v>
      </c>
      <c r="C15" s="22"/>
      <c r="D15" s="23"/>
      <c r="E15" s="23"/>
    </row>
    <row r="16" spans="1:5" s="15" customFormat="1" ht="12" customHeight="1">
      <c r="A16" s="20" t="s">
        <v>29</v>
      </c>
      <c r="B16" s="21" t="s">
        <v>30</v>
      </c>
      <c r="C16" s="22"/>
      <c r="D16" s="23"/>
      <c r="E16" s="23"/>
    </row>
    <row r="17" spans="1:5" s="15" customFormat="1" ht="12" customHeight="1">
      <c r="A17" s="20" t="s">
        <v>31</v>
      </c>
      <c r="B17" s="21" t="s">
        <v>32</v>
      </c>
      <c r="C17" s="22">
        <v>2619</v>
      </c>
      <c r="D17" s="23">
        <v>301</v>
      </c>
      <c r="E17" s="24">
        <v>2920</v>
      </c>
    </row>
    <row r="18" spans="1:5" s="15" customFormat="1" ht="12" customHeight="1" thickBot="1">
      <c r="A18" s="25" t="s">
        <v>33</v>
      </c>
      <c r="B18" s="26" t="s">
        <v>34</v>
      </c>
      <c r="C18" s="32"/>
      <c r="D18" s="27"/>
      <c r="E18" s="27"/>
    </row>
    <row r="19" spans="1:5" s="15" customFormat="1" ht="12" customHeight="1" thickBot="1">
      <c r="A19" s="11" t="s">
        <v>35</v>
      </c>
      <c r="B19" s="12" t="s">
        <v>36</v>
      </c>
      <c r="C19" s="29"/>
      <c r="D19" s="33"/>
      <c r="E19" s="33"/>
    </row>
    <row r="20" spans="1:5" s="15" customFormat="1" ht="12" customHeight="1">
      <c r="A20" s="16" t="s">
        <v>37</v>
      </c>
      <c r="B20" s="17" t="s">
        <v>38</v>
      </c>
      <c r="C20" s="31"/>
      <c r="D20" s="19"/>
      <c r="E20" s="19"/>
    </row>
    <row r="21" spans="1:5" s="15" customFormat="1" ht="12" customHeight="1">
      <c r="A21" s="20" t="s">
        <v>39</v>
      </c>
      <c r="B21" s="21" t="s">
        <v>40</v>
      </c>
      <c r="C21" s="22"/>
      <c r="D21" s="23"/>
      <c r="E21" s="23"/>
    </row>
    <row r="22" spans="1:5" s="15" customFormat="1" ht="12" customHeight="1">
      <c r="A22" s="20" t="s">
        <v>41</v>
      </c>
      <c r="B22" s="21" t="s">
        <v>42</v>
      </c>
      <c r="C22" s="22"/>
      <c r="D22" s="23"/>
      <c r="E22" s="23"/>
    </row>
    <row r="23" spans="1:5" s="15" customFormat="1" ht="12" customHeight="1">
      <c r="A23" s="20" t="s">
        <v>43</v>
      </c>
      <c r="B23" s="21" t="s">
        <v>44</v>
      </c>
      <c r="C23" s="22"/>
      <c r="D23" s="23"/>
      <c r="E23" s="23"/>
    </row>
    <row r="24" spans="1:5" s="15" customFormat="1" ht="12" customHeight="1">
      <c r="A24" s="20" t="s">
        <v>45</v>
      </c>
      <c r="B24" s="21" t="s">
        <v>46</v>
      </c>
      <c r="C24" s="22"/>
      <c r="D24" s="23"/>
      <c r="E24" s="23"/>
    </row>
    <row r="25" spans="1:5" s="15" customFormat="1" ht="12" customHeight="1" thickBot="1">
      <c r="A25" s="25" t="s">
        <v>47</v>
      </c>
      <c r="B25" s="26" t="s">
        <v>48</v>
      </c>
      <c r="C25" s="32"/>
      <c r="D25" s="27"/>
      <c r="E25" s="27"/>
    </row>
    <row r="26" spans="1:5" s="15" customFormat="1" ht="12" customHeight="1" thickBot="1">
      <c r="A26" s="11" t="s">
        <v>49</v>
      </c>
      <c r="B26" s="12" t="s">
        <v>50</v>
      </c>
      <c r="C26" s="34">
        <v>14030</v>
      </c>
      <c r="D26" s="33"/>
      <c r="E26" s="30">
        <v>14030</v>
      </c>
    </row>
    <row r="27" spans="1:5" s="15" customFormat="1" ht="12" customHeight="1">
      <c r="A27" s="16" t="s">
        <v>51</v>
      </c>
      <c r="B27" s="17" t="s">
        <v>52</v>
      </c>
      <c r="C27" s="35">
        <v>12300</v>
      </c>
      <c r="D27" s="19"/>
      <c r="E27" s="19">
        <v>12300</v>
      </c>
    </row>
    <row r="28" spans="1:5" s="15" customFormat="1" ht="12" customHeight="1">
      <c r="A28" s="20" t="s">
        <v>53</v>
      </c>
      <c r="B28" s="21" t="s">
        <v>54</v>
      </c>
      <c r="C28" s="22">
        <v>12300</v>
      </c>
      <c r="D28" s="23"/>
      <c r="E28" s="23">
        <v>12300</v>
      </c>
    </row>
    <row r="29" spans="1:5" s="15" customFormat="1" ht="12" customHeight="1">
      <c r="A29" s="20" t="s">
        <v>55</v>
      </c>
      <c r="B29" s="21" t="s">
        <v>56</v>
      </c>
      <c r="C29" s="22"/>
      <c r="D29" s="23"/>
      <c r="E29" s="23"/>
    </row>
    <row r="30" spans="1:5" s="15" customFormat="1" ht="12" customHeight="1">
      <c r="A30" s="20" t="s">
        <v>57</v>
      </c>
      <c r="B30" s="21" t="s">
        <v>58</v>
      </c>
      <c r="C30" s="22">
        <v>1200</v>
      </c>
      <c r="D30" s="23"/>
      <c r="E30" s="23">
        <v>1200</v>
      </c>
    </row>
    <row r="31" spans="1:5" s="15" customFormat="1" ht="12" customHeight="1">
      <c r="A31" s="20" t="s">
        <v>59</v>
      </c>
      <c r="B31" s="21" t="s">
        <v>60</v>
      </c>
      <c r="C31" s="22">
        <v>330</v>
      </c>
      <c r="D31" s="23"/>
      <c r="E31" s="23">
        <v>330</v>
      </c>
    </row>
    <row r="32" spans="1:5" s="15" customFormat="1" ht="12" customHeight="1" thickBot="1">
      <c r="A32" s="25" t="s">
        <v>61</v>
      </c>
      <c r="B32" s="26" t="s">
        <v>62</v>
      </c>
      <c r="C32" s="32">
        <v>200</v>
      </c>
      <c r="D32" s="27"/>
      <c r="E32" s="27">
        <v>200</v>
      </c>
    </row>
    <row r="33" spans="1:5" s="15" customFormat="1" ht="12" customHeight="1" thickBot="1">
      <c r="A33" s="11" t="s">
        <v>63</v>
      </c>
      <c r="B33" s="12" t="s">
        <v>64</v>
      </c>
      <c r="C33" s="29">
        <v>1091</v>
      </c>
      <c r="D33" s="33"/>
      <c r="E33" s="30">
        <v>1091</v>
      </c>
    </row>
    <row r="34" spans="1:5" s="15" customFormat="1" ht="12" customHeight="1">
      <c r="A34" s="16" t="s">
        <v>65</v>
      </c>
      <c r="B34" s="17" t="s">
        <v>66</v>
      </c>
      <c r="C34" s="31">
        <v>150</v>
      </c>
      <c r="D34" s="19"/>
      <c r="E34" s="19">
        <v>150</v>
      </c>
    </row>
    <row r="35" spans="1:5" s="15" customFormat="1" ht="12" customHeight="1">
      <c r="A35" s="20" t="s">
        <v>67</v>
      </c>
      <c r="B35" s="21" t="s">
        <v>68</v>
      </c>
      <c r="C35" s="22">
        <v>50</v>
      </c>
      <c r="D35" s="23"/>
      <c r="E35" s="23">
        <v>50</v>
      </c>
    </row>
    <row r="36" spans="1:5" s="15" customFormat="1" ht="12" customHeight="1">
      <c r="A36" s="20" t="s">
        <v>69</v>
      </c>
      <c r="B36" s="21" t="s">
        <v>70</v>
      </c>
      <c r="C36" s="22"/>
      <c r="D36" s="23"/>
      <c r="E36" s="23"/>
    </row>
    <row r="37" spans="1:5" s="15" customFormat="1" ht="12" customHeight="1">
      <c r="A37" s="20" t="s">
        <v>71</v>
      </c>
      <c r="B37" s="21" t="s">
        <v>72</v>
      </c>
      <c r="C37" s="22"/>
      <c r="D37" s="23"/>
      <c r="E37" s="23"/>
    </row>
    <row r="38" spans="1:5" s="15" customFormat="1" ht="12" customHeight="1">
      <c r="A38" s="20" t="s">
        <v>73</v>
      </c>
      <c r="B38" s="21" t="s">
        <v>74</v>
      </c>
      <c r="C38" s="22"/>
      <c r="D38" s="23"/>
      <c r="E38" s="23"/>
    </row>
    <row r="39" spans="1:5" s="15" customFormat="1" ht="12" customHeight="1">
      <c r="A39" s="20" t="s">
        <v>75</v>
      </c>
      <c r="B39" s="21" t="s">
        <v>76</v>
      </c>
      <c r="C39" s="22">
        <v>126</v>
      </c>
      <c r="D39" s="23"/>
      <c r="E39" s="23">
        <v>126</v>
      </c>
    </row>
    <row r="40" spans="1:5" s="15" customFormat="1" ht="12" customHeight="1">
      <c r="A40" s="20" t="s">
        <v>77</v>
      </c>
      <c r="B40" s="21" t="s">
        <v>78</v>
      </c>
      <c r="C40" s="22"/>
      <c r="D40" s="23"/>
      <c r="E40" s="23"/>
    </row>
    <row r="41" spans="1:5" s="15" customFormat="1" ht="12" customHeight="1">
      <c r="A41" s="20" t="s">
        <v>79</v>
      </c>
      <c r="B41" s="21" t="s">
        <v>80</v>
      </c>
      <c r="C41" s="22"/>
      <c r="D41" s="23"/>
      <c r="E41" s="23"/>
    </row>
    <row r="42" spans="1:5" s="15" customFormat="1" ht="12" customHeight="1">
      <c r="A42" s="20" t="s">
        <v>81</v>
      </c>
      <c r="B42" s="21" t="s">
        <v>82</v>
      </c>
      <c r="C42" s="36"/>
      <c r="D42" s="23"/>
      <c r="E42" s="23"/>
    </row>
    <row r="43" spans="1:5" s="15" customFormat="1" ht="12" customHeight="1" thickBot="1">
      <c r="A43" s="25" t="s">
        <v>83</v>
      </c>
      <c r="B43" s="26" t="s">
        <v>84</v>
      </c>
      <c r="C43" s="37">
        <v>765</v>
      </c>
      <c r="D43" s="27"/>
      <c r="E43" s="27">
        <v>765</v>
      </c>
    </row>
    <row r="44" spans="1:5" s="15" customFormat="1" ht="12" customHeight="1" thickBot="1">
      <c r="A44" s="11" t="s">
        <v>85</v>
      </c>
      <c r="B44" s="12" t="s">
        <v>86</v>
      </c>
      <c r="C44" s="29">
        <v>2200</v>
      </c>
      <c r="D44" s="33"/>
      <c r="E44" s="30">
        <v>2200</v>
      </c>
    </row>
    <row r="45" spans="1:5" s="15" customFormat="1" ht="12" customHeight="1">
      <c r="A45" s="16" t="s">
        <v>87</v>
      </c>
      <c r="B45" s="17" t="s">
        <v>88</v>
      </c>
      <c r="C45" s="38">
        <v>2200</v>
      </c>
      <c r="D45" s="19"/>
      <c r="E45" s="19">
        <v>2200</v>
      </c>
    </row>
    <row r="46" spans="1:5" s="15" customFormat="1" ht="12" customHeight="1">
      <c r="A46" s="20" t="s">
        <v>89</v>
      </c>
      <c r="B46" s="21" t="s">
        <v>90</v>
      </c>
      <c r="C46" s="36"/>
      <c r="D46" s="23"/>
      <c r="E46" s="23"/>
    </row>
    <row r="47" spans="1:5" s="15" customFormat="1" ht="12" customHeight="1">
      <c r="A47" s="20" t="s">
        <v>91</v>
      </c>
      <c r="B47" s="21" t="s">
        <v>92</v>
      </c>
      <c r="C47" s="36"/>
      <c r="D47" s="23"/>
      <c r="E47" s="23"/>
    </row>
    <row r="48" spans="1:5" s="15" customFormat="1" ht="12" customHeight="1">
      <c r="A48" s="20" t="s">
        <v>93</v>
      </c>
      <c r="B48" s="21" t="s">
        <v>94</v>
      </c>
      <c r="C48" s="36"/>
      <c r="D48" s="23"/>
      <c r="E48" s="23"/>
    </row>
    <row r="49" spans="1:5" s="15" customFormat="1" ht="12" customHeight="1" thickBot="1">
      <c r="A49" s="25" t="s">
        <v>95</v>
      </c>
      <c r="B49" s="26" t="s">
        <v>96</v>
      </c>
      <c r="C49" s="37"/>
      <c r="D49" s="27"/>
      <c r="E49" s="27"/>
    </row>
    <row r="50" spans="1:5" s="15" customFormat="1" ht="12" customHeight="1" thickBot="1">
      <c r="A50" s="11" t="s">
        <v>97</v>
      </c>
      <c r="B50" s="12" t="s">
        <v>98</v>
      </c>
      <c r="C50" s="29">
        <v>100</v>
      </c>
      <c r="D50" s="30">
        <v>206</v>
      </c>
      <c r="E50" s="30">
        <v>306</v>
      </c>
    </row>
    <row r="51" spans="1:5" s="15" customFormat="1" ht="12" customHeight="1">
      <c r="A51" s="16" t="s">
        <v>99</v>
      </c>
      <c r="B51" s="17" t="s">
        <v>100</v>
      </c>
      <c r="C51" s="31"/>
      <c r="D51" s="19"/>
      <c r="E51" s="19"/>
    </row>
    <row r="52" spans="1:5" s="15" customFormat="1" ht="12" customHeight="1">
      <c r="A52" s="20" t="s">
        <v>101</v>
      </c>
      <c r="B52" s="21" t="s">
        <v>102</v>
      </c>
      <c r="C52" s="22">
        <v>100</v>
      </c>
      <c r="D52" s="23"/>
      <c r="E52" s="23">
        <v>100</v>
      </c>
    </row>
    <row r="53" spans="1:5" s="15" customFormat="1" ht="12" customHeight="1">
      <c r="A53" s="20" t="s">
        <v>103</v>
      </c>
      <c r="B53" s="21" t="s">
        <v>104</v>
      </c>
      <c r="C53" s="22"/>
      <c r="D53" s="23">
        <v>206</v>
      </c>
      <c r="E53" s="23">
        <v>206</v>
      </c>
    </row>
    <row r="54" spans="1:5" s="15" customFormat="1" ht="12" customHeight="1" thickBot="1">
      <c r="A54" s="25" t="s">
        <v>105</v>
      </c>
      <c r="B54" s="26" t="s">
        <v>106</v>
      </c>
      <c r="C54" s="32"/>
      <c r="D54" s="27"/>
      <c r="E54" s="27"/>
    </row>
    <row r="55" spans="1:5" s="15" customFormat="1" ht="12" customHeight="1" thickBot="1">
      <c r="A55" s="11" t="s">
        <v>107</v>
      </c>
      <c r="B55" s="28" t="s">
        <v>108</v>
      </c>
      <c r="C55" s="29"/>
      <c r="D55" s="30">
        <v>1484</v>
      </c>
      <c r="E55" s="30">
        <v>1484</v>
      </c>
    </row>
    <row r="56" spans="1:5" s="15" customFormat="1" ht="12" customHeight="1">
      <c r="A56" s="16" t="s">
        <v>109</v>
      </c>
      <c r="B56" s="17" t="s">
        <v>110</v>
      </c>
      <c r="C56" s="36"/>
      <c r="D56" s="19"/>
      <c r="E56" s="19"/>
    </row>
    <row r="57" spans="1:5" s="15" customFormat="1" ht="12" customHeight="1">
      <c r="A57" s="20" t="s">
        <v>111</v>
      </c>
      <c r="B57" s="21" t="s">
        <v>112</v>
      </c>
      <c r="C57" s="36"/>
      <c r="D57" s="23"/>
      <c r="E57" s="23"/>
    </row>
    <row r="58" spans="1:5" s="15" customFormat="1" ht="12" customHeight="1">
      <c r="A58" s="20" t="s">
        <v>113</v>
      </c>
      <c r="B58" s="21" t="s">
        <v>114</v>
      </c>
      <c r="C58" s="36"/>
      <c r="D58" s="23">
        <v>1484</v>
      </c>
      <c r="E58" s="23">
        <v>1484</v>
      </c>
    </row>
    <row r="59" spans="1:5" s="15" customFormat="1" ht="12" customHeight="1" thickBot="1">
      <c r="A59" s="25" t="s">
        <v>115</v>
      </c>
      <c r="B59" s="26" t="s">
        <v>116</v>
      </c>
      <c r="C59" s="36"/>
      <c r="D59" s="27"/>
      <c r="E59" s="27"/>
    </row>
    <row r="60" spans="1:5" s="15" customFormat="1" ht="12" customHeight="1" thickBot="1">
      <c r="A60" s="11" t="s">
        <v>117</v>
      </c>
      <c r="B60" s="12" t="s">
        <v>118</v>
      </c>
      <c r="C60" s="34">
        <v>33067</v>
      </c>
      <c r="D60" s="30">
        <v>2733</v>
      </c>
      <c r="E60" s="30">
        <v>35800</v>
      </c>
    </row>
    <row r="61" spans="1:5" s="15" customFormat="1" ht="12" customHeight="1" thickBot="1">
      <c r="A61" s="39" t="s">
        <v>119</v>
      </c>
      <c r="B61" s="28" t="s">
        <v>120</v>
      </c>
      <c r="C61" s="29"/>
      <c r="D61" s="33"/>
      <c r="E61" s="33"/>
    </row>
    <row r="62" spans="1:5" s="15" customFormat="1" ht="12" customHeight="1">
      <c r="A62" s="16" t="s">
        <v>121</v>
      </c>
      <c r="B62" s="17" t="s">
        <v>122</v>
      </c>
      <c r="C62" s="36"/>
      <c r="D62" s="19"/>
      <c r="E62" s="19"/>
    </row>
    <row r="63" spans="1:5" s="15" customFormat="1" ht="12" customHeight="1">
      <c r="A63" s="20" t="s">
        <v>123</v>
      </c>
      <c r="B63" s="21" t="s">
        <v>124</v>
      </c>
      <c r="C63" s="36"/>
      <c r="D63" s="23"/>
      <c r="E63" s="23"/>
    </row>
    <row r="64" spans="1:5" s="15" customFormat="1" ht="12" customHeight="1" thickBot="1">
      <c r="A64" s="25" t="s">
        <v>125</v>
      </c>
      <c r="B64" s="40" t="s">
        <v>126</v>
      </c>
      <c r="C64" s="36"/>
      <c r="D64" s="27"/>
      <c r="E64" s="27"/>
    </row>
    <row r="65" spans="1:5" s="15" customFormat="1" ht="12" customHeight="1" thickBot="1">
      <c r="A65" s="39" t="s">
        <v>127</v>
      </c>
      <c r="B65" s="28" t="s">
        <v>128</v>
      </c>
      <c r="C65" s="29"/>
      <c r="D65" s="33"/>
      <c r="E65" s="33"/>
    </row>
    <row r="66" spans="1:5" s="15" customFormat="1" ht="12" customHeight="1">
      <c r="A66" s="16" t="s">
        <v>129</v>
      </c>
      <c r="B66" s="17" t="s">
        <v>130</v>
      </c>
      <c r="C66" s="36"/>
      <c r="D66" s="19"/>
      <c r="E66" s="19"/>
    </row>
    <row r="67" spans="1:5" s="15" customFormat="1" ht="12" customHeight="1">
      <c r="A67" s="20" t="s">
        <v>131</v>
      </c>
      <c r="B67" s="21" t="s">
        <v>132</v>
      </c>
      <c r="C67" s="36"/>
      <c r="D67" s="23"/>
      <c r="E67" s="23"/>
    </row>
    <row r="68" spans="1:5" s="15" customFormat="1" ht="12" customHeight="1">
      <c r="A68" s="20" t="s">
        <v>133</v>
      </c>
      <c r="B68" s="21" t="s">
        <v>134</v>
      </c>
      <c r="C68" s="36"/>
      <c r="D68" s="23"/>
      <c r="E68" s="23"/>
    </row>
    <row r="69" spans="1:5" s="15" customFormat="1" ht="12" customHeight="1" thickBot="1">
      <c r="A69" s="25" t="s">
        <v>135</v>
      </c>
      <c r="B69" s="26" t="s">
        <v>136</v>
      </c>
      <c r="C69" s="36"/>
      <c r="D69" s="27"/>
      <c r="E69" s="27"/>
    </row>
    <row r="70" spans="1:5" s="15" customFormat="1" ht="12" customHeight="1" thickBot="1">
      <c r="A70" s="39" t="s">
        <v>137</v>
      </c>
      <c r="B70" s="28" t="s">
        <v>138</v>
      </c>
      <c r="C70" s="29"/>
      <c r="D70" s="30">
        <v>5837</v>
      </c>
      <c r="E70" s="30">
        <v>5837</v>
      </c>
    </row>
    <row r="71" spans="1:5" s="15" customFormat="1" ht="12" customHeight="1">
      <c r="A71" s="16" t="s">
        <v>139</v>
      </c>
      <c r="B71" s="17" t="s">
        <v>140</v>
      </c>
      <c r="C71" s="36"/>
      <c r="D71" s="19">
        <v>5837</v>
      </c>
      <c r="E71" s="19">
        <v>5837</v>
      </c>
    </row>
    <row r="72" spans="1:5" s="15" customFormat="1" ht="12" customHeight="1" thickBot="1">
      <c r="A72" s="25" t="s">
        <v>141</v>
      </c>
      <c r="B72" s="26" t="s">
        <v>142</v>
      </c>
      <c r="C72" s="36"/>
      <c r="D72" s="27"/>
      <c r="E72" s="27"/>
    </row>
    <row r="73" spans="1:5" s="15" customFormat="1" ht="12" customHeight="1" thickBot="1">
      <c r="A73" s="39" t="s">
        <v>143</v>
      </c>
      <c r="B73" s="28" t="s">
        <v>144</v>
      </c>
      <c r="C73" s="29"/>
      <c r="D73" s="30">
        <v>1136</v>
      </c>
      <c r="E73" s="30">
        <v>1136</v>
      </c>
    </row>
    <row r="74" spans="1:5" s="15" customFormat="1" ht="12" customHeight="1">
      <c r="A74" s="16" t="s">
        <v>145</v>
      </c>
      <c r="B74" s="17" t="s">
        <v>146</v>
      </c>
      <c r="C74" s="36"/>
      <c r="D74" s="19">
        <v>1136</v>
      </c>
      <c r="E74" s="19">
        <v>1136</v>
      </c>
    </row>
    <row r="75" spans="1:5" s="15" customFormat="1" ht="12" customHeight="1">
      <c r="A75" s="20" t="s">
        <v>147</v>
      </c>
      <c r="B75" s="21" t="s">
        <v>148</v>
      </c>
      <c r="C75" s="36"/>
      <c r="D75" s="23"/>
      <c r="E75" s="23"/>
    </row>
    <row r="76" spans="1:5" s="15" customFormat="1" ht="12" customHeight="1" thickBot="1">
      <c r="A76" s="25" t="s">
        <v>149</v>
      </c>
      <c r="B76" s="26" t="s">
        <v>150</v>
      </c>
      <c r="C76" s="36"/>
      <c r="D76" s="27"/>
      <c r="E76" s="27"/>
    </row>
    <row r="77" spans="1:5" s="15" customFormat="1" ht="12" customHeight="1" thickBot="1">
      <c r="A77" s="39" t="s">
        <v>151</v>
      </c>
      <c r="B77" s="28" t="s">
        <v>152</v>
      </c>
      <c r="C77" s="29"/>
      <c r="D77" s="33"/>
      <c r="E77" s="33"/>
    </row>
    <row r="78" spans="1:5" s="15" customFormat="1" ht="12" customHeight="1">
      <c r="A78" s="41" t="s">
        <v>153</v>
      </c>
      <c r="B78" s="17" t="s">
        <v>154</v>
      </c>
      <c r="C78" s="36"/>
      <c r="D78" s="19"/>
      <c r="E78" s="19"/>
    </row>
    <row r="79" spans="1:5" s="15" customFormat="1" ht="12" customHeight="1">
      <c r="A79" s="42" t="s">
        <v>155</v>
      </c>
      <c r="B79" s="21" t="s">
        <v>156</v>
      </c>
      <c r="C79" s="36"/>
      <c r="D79" s="23"/>
      <c r="E79" s="23"/>
    </row>
    <row r="80" spans="1:5" s="15" customFormat="1" ht="12" customHeight="1">
      <c r="A80" s="42" t="s">
        <v>157</v>
      </c>
      <c r="B80" s="21" t="s">
        <v>158</v>
      </c>
      <c r="C80" s="36"/>
      <c r="D80" s="23"/>
      <c r="E80" s="23"/>
    </row>
    <row r="81" spans="1:5" s="15" customFormat="1" ht="12" customHeight="1" thickBot="1">
      <c r="A81" s="43" t="s">
        <v>159</v>
      </c>
      <c r="B81" s="26" t="s">
        <v>160</v>
      </c>
      <c r="C81" s="36"/>
      <c r="D81" s="27"/>
      <c r="E81" s="27"/>
    </row>
    <row r="82" spans="1:5" s="15" customFormat="1" ht="13.5" customHeight="1" thickBot="1">
      <c r="A82" s="39" t="s">
        <v>161</v>
      </c>
      <c r="B82" s="28" t="s">
        <v>162</v>
      </c>
      <c r="C82" s="44"/>
      <c r="D82" s="33"/>
      <c r="E82" s="33"/>
    </row>
    <row r="83" spans="1:5" s="15" customFormat="1" ht="15.75" customHeight="1" thickBot="1">
      <c r="A83" s="39" t="s">
        <v>163</v>
      </c>
      <c r="B83" s="45" t="s">
        <v>164</v>
      </c>
      <c r="C83" s="34"/>
      <c r="D83" s="30">
        <v>6973</v>
      </c>
      <c r="E83" s="30">
        <v>6973</v>
      </c>
    </row>
    <row r="84" spans="1:5" s="15" customFormat="1" ht="16.5" customHeight="1" thickBot="1">
      <c r="A84" s="46" t="s">
        <v>165</v>
      </c>
      <c r="B84" s="47" t="s">
        <v>166</v>
      </c>
      <c r="C84" s="34">
        <v>33067</v>
      </c>
      <c r="D84" s="48">
        <v>9706</v>
      </c>
      <c r="E84" s="48">
        <v>42773</v>
      </c>
    </row>
    <row r="85" spans="1:5" ht="16.5" customHeight="1">
      <c r="A85" s="642" t="s">
        <v>167</v>
      </c>
      <c r="B85" s="642"/>
      <c r="C85" s="642"/>
    </row>
    <row r="86" spans="1:5" s="49" customFormat="1" ht="16.5" customHeight="1" thickBot="1">
      <c r="A86" s="647"/>
      <c r="B86" s="647"/>
      <c r="C86" s="648" t="s">
        <v>1</v>
      </c>
      <c r="D86" s="646"/>
      <c r="E86" s="646"/>
    </row>
    <row r="87" spans="1:5" ht="38.1" customHeight="1" thickBot="1">
      <c r="A87" s="2" t="s">
        <v>2</v>
      </c>
      <c r="B87" s="3" t="s">
        <v>168</v>
      </c>
      <c r="C87" s="4" t="s">
        <v>4</v>
      </c>
      <c r="D87" s="50" t="s">
        <v>5</v>
      </c>
      <c r="E87" s="51" t="s">
        <v>6</v>
      </c>
    </row>
    <row r="88" spans="1:5" s="10" customFormat="1" ht="12" customHeight="1" thickBot="1">
      <c r="A88" s="52">
        <v>1</v>
      </c>
      <c r="B88" s="53">
        <v>2</v>
      </c>
      <c r="C88" s="54">
        <v>3</v>
      </c>
      <c r="D88" s="9">
        <v>4</v>
      </c>
      <c r="E88" s="9">
        <v>5</v>
      </c>
    </row>
    <row r="89" spans="1:5" s="58" customFormat="1" ht="12" customHeight="1" thickBot="1">
      <c r="A89" s="55" t="s">
        <v>7</v>
      </c>
      <c r="B89" s="56" t="s">
        <v>169</v>
      </c>
      <c r="C89" s="57">
        <v>29614</v>
      </c>
      <c r="D89" s="30">
        <v>1708</v>
      </c>
      <c r="E89" s="30">
        <v>31322</v>
      </c>
    </row>
    <row r="90" spans="1:5" s="58" customFormat="1" ht="12" customHeight="1">
      <c r="A90" s="59" t="s">
        <v>9</v>
      </c>
      <c r="B90" s="60" t="s">
        <v>170</v>
      </c>
      <c r="C90" s="61">
        <v>8697</v>
      </c>
      <c r="D90" s="62">
        <v>525</v>
      </c>
      <c r="E90" s="62">
        <v>9222</v>
      </c>
    </row>
    <row r="91" spans="1:5" s="58" customFormat="1" ht="12" customHeight="1">
      <c r="A91" s="20" t="s">
        <v>11</v>
      </c>
      <c r="B91" s="63" t="s">
        <v>171</v>
      </c>
      <c r="C91" s="22">
        <v>2186</v>
      </c>
      <c r="D91" s="64"/>
      <c r="E91" s="64">
        <v>2186</v>
      </c>
    </row>
    <row r="92" spans="1:5" s="58" customFormat="1" ht="12" customHeight="1">
      <c r="A92" s="20" t="s">
        <v>13</v>
      </c>
      <c r="B92" s="63" t="s">
        <v>172</v>
      </c>
      <c r="C92" s="32">
        <v>14240</v>
      </c>
      <c r="D92" s="64">
        <v>-153</v>
      </c>
      <c r="E92" s="64">
        <v>14087</v>
      </c>
    </row>
    <row r="93" spans="1:5" s="58" customFormat="1" ht="12" customHeight="1">
      <c r="A93" s="20" t="s">
        <v>15</v>
      </c>
      <c r="B93" s="65" t="s">
        <v>173</v>
      </c>
      <c r="C93" s="32">
        <v>875</v>
      </c>
      <c r="D93" s="64">
        <v>1102</v>
      </c>
      <c r="E93" s="64">
        <v>1977</v>
      </c>
    </row>
    <row r="94" spans="1:5" s="58" customFormat="1" ht="12" customHeight="1">
      <c r="A94" s="20" t="s">
        <v>174</v>
      </c>
      <c r="B94" s="66" t="s">
        <v>175</v>
      </c>
      <c r="C94" s="32">
        <v>3616</v>
      </c>
      <c r="D94" s="64">
        <v>234</v>
      </c>
      <c r="E94" s="64">
        <v>3850</v>
      </c>
    </row>
    <row r="95" spans="1:5" s="58" customFormat="1" ht="12" customHeight="1">
      <c r="A95" s="20" t="s">
        <v>19</v>
      </c>
      <c r="B95" s="63" t="s">
        <v>176</v>
      </c>
      <c r="C95" s="32"/>
      <c r="D95" s="64"/>
      <c r="E95" s="64"/>
    </row>
    <row r="96" spans="1:5" s="58" customFormat="1" ht="12" customHeight="1">
      <c r="A96" s="20" t="s">
        <v>177</v>
      </c>
      <c r="B96" s="67" t="s">
        <v>178</v>
      </c>
      <c r="C96" s="32"/>
      <c r="D96" s="64"/>
      <c r="E96" s="64"/>
    </row>
    <row r="97" spans="1:5" s="58" customFormat="1" ht="12" customHeight="1">
      <c r="A97" s="20" t="s">
        <v>179</v>
      </c>
      <c r="B97" s="68" t="s">
        <v>180</v>
      </c>
      <c r="C97" s="32"/>
      <c r="D97" s="64"/>
      <c r="E97" s="64"/>
    </row>
    <row r="98" spans="1:5" s="58" customFormat="1" ht="12" customHeight="1">
      <c r="A98" s="20" t="s">
        <v>181</v>
      </c>
      <c r="B98" s="68" t="s">
        <v>182</v>
      </c>
      <c r="C98" s="32"/>
      <c r="D98" s="64"/>
      <c r="E98" s="64"/>
    </row>
    <row r="99" spans="1:5" s="58" customFormat="1" ht="12" customHeight="1">
      <c r="A99" s="20" t="s">
        <v>183</v>
      </c>
      <c r="B99" s="67" t="s">
        <v>184</v>
      </c>
      <c r="C99" s="32">
        <v>2886</v>
      </c>
      <c r="D99" s="64">
        <v>134</v>
      </c>
      <c r="E99" s="64">
        <v>3020</v>
      </c>
    </row>
    <row r="100" spans="1:5" s="58" customFormat="1" ht="12" customHeight="1">
      <c r="A100" s="20" t="s">
        <v>185</v>
      </c>
      <c r="B100" s="67" t="s">
        <v>186</v>
      </c>
      <c r="C100" s="32"/>
      <c r="D100" s="64"/>
      <c r="E100" s="64"/>
    </row>
    <row r="101" spans="1:5" s="58" customFormat="1" ht="12" customHeight="1">
      <c r="A101" s="20" t="s">
        <v>187</v>
      </c>
      <c r="B101" s="68" t="s">
        <v>188</v>
      </c>
      <c r="C101" s="32">
        <v>100</v>
      </c>
      <c r="D101" s="64"/>
      <c r="E101" s="64">
        <v>100</v>
      </c>
    </row>
    <row r="102" spans="1:5" s="58" customFormat="1" ht="12" customHeight="1">
      <c r="A102" s="69" t="s">
        <v>189</v>
      </c>
      <c r="B102" s="70" t="s">
        <v>190</v>
      </c>
      <c r="C102" s="32"/>
      <c r="D102" s="64"/>
      <c r="E102" s="64"/>
    </row>
    <row r="103" spans="1:5" s="58" customFormat="1" ht="12" customHeight="1">
      <c r="A103" s="20" t="s">
        <v>191</v>
      </c>
      <c r="B103" s="70" t="s">
        <v>192</v>
      </c>
      <c r="C103" s="32"/>
      <c r="D103" s="64"/>
      <c r="E103" s="64"/>
    </row>
    <row r="104" spans="1:5" s="58" customFormat="1" ht="12" customHeight="1" thickBot="1">
      <c r="A104" s="71" t="s">
        <v>193</v>
      </c>
      <c r="B104" s="72" t="s">
        <v>194</v>
      </c>
      <c r="C104" s="73">
        <v>630</v>
      </c>
      <c r="D104" s="74">
        <v>100</v>
      </c>
      <c r="E104" s="74">
        <v>730</v>
      </c>
    </row>
    <row r="105" spans="1:5" s="58" customFormat="1" ht="12" customHeight="1" thickBot="1">
      <c r="A105" s="11" t="s">
        <v>21</v>
      </c>
      <c r="B105" s="75" t="s">
        <v>195</v>
      </c>
      <c r="C105" s="29">
        <v>470</v>
      </c>
      <c r="D105" s="30">
        <v>6046</v>
      </c>
      <c r="E105" s="30">
        <v>6516</v>
      </c>
    </row>
    <row r="106" spans="1:5" s="58" customFormat="1" ht="12" customHeight="1">
      <c r="A106" s="16" t="s">
        <v>23</v>
      </c>
      <c r="B106" s="63" t="s">
        <v>196</v>
      </c>
      <c r="C106" s="31">
        <v>470</v>
      </c>
      <c r="D106" s="62">
        <v>4324</v>
      </c>
      <c r="E106" s="62">
        <v>4794</v>
      </c>
    </row>
    <row r="107" spans="1:5" s="58" customFormat="1" ht="12" customHeight="1">
      <c r="A107" s="16" t="s">
        <v>25</v>
      </c>
      <c r="B107" s="76" t="s">
        <v>197</v>
      </c>
      <c r="C107" s="31"/>
      <c r="D107" s="64"/>
      <c r="E107" s="64"/>
    </row>
    <row r="108" spans="1:5" s="58" customFormat="1" ht="12" customHeight="1">
      <c r="A108" s="16" t="s">
        <v>27</v>
      </c>
      <c r="B108" s="76" t="s">
        <v>198</v>
      </c>
      <c r="C108" s="22"/>
      <c r="D108" s="64">
        <v>1722</v>
      </c>
      <c r="E108" s="64">
        <v>1722</v>
      </c>
    </row>
    <row r="109" spans="1:5" s="58" customFormat="1" ht="12" customHeight="1">
      <c r="A109" s="16" t="s">
        <v>29</v>
      </c>
      <c r="B109" s="76" t="s">
        <v>199</v>
      </c>
      <c r="C109" s="77"/>
      <c r="D109" s="64"/>
      <c r="E109" s="64"/>
    </row>
    <row r="110" spans="1:5" s="58" customFormat="1" ht="12" customHeight="1">
      <c r="A110" s="16" t="s">
        <v>31</v>
      </c>
      <c r="B110" s="78" t="s">
        <v>200</v>
      </c>
      <c r="C110" s="77"/>
      <c r="D110" s="64"/>
      <c r="E110" s="64"/>
    </row>
    <row r="111" spans="1:5" s="58" customFormat="1" ht="12" customHeight="1">
      <c r="A111" s="16" t="s">
        <v>33</v>
      </c>
      <c r="B111" s="79" t="s">
        <v>201</v>
      </c>
      <c r="C111" s="77"/>
      <c r="D111" s="64"/>
      <c r="E111" s="64"/>
    </row>
    <row r="112" spans="1:5" s="58" customFormat="1" ht="12" customHeight="1">
      <c r="A112" s="16" t="s">
        <v>202</v>
      </c>
      <c r="B112" s="80" t="s">
        <v>203</v>
      </c>
      <c r="C112" s="77"/>
      <c r="D112" s="64"/>
      <c r="E112" s="64"/>
    </row>
    <row r="113" spans="1:5" s="58" customFormat="1" ht="24">
      <c r="A113" s="16" t="s">
        <v>204</v>
      </c>
      <c r="B113" s="68" t="s">
        <v>182</v>
      </c>
      <c r="C113" s="77"/>
      <c r="D113" s="64"/>
      <c r="E113" s="64"/>
    </row>
    <row r="114" spans="1:5" s="58" customFormat="1" ht="12" customHeight="1">
      <c r="A114" s="16" t="s">
        <v>205</v>
      </c>
      <c r="B114" s="68" t="s">
        <v>206</v>
      </c>
      <c r="C114" s="77"/>
      <c r="D114" s="64"/>
      <c r="E114" s="64"/>
    </row>
    <row r="115" spans="1:5" s="58" customFormat="1" ht="12" customHeight="1">
      <c r="A115" s="16" t="s">
        <v>207</v>
      </c>
      <c r="B115" s="68" t="s">
        <v>208</v>
      </c>
      <c r="C115" s="77"/>
      <c r="D115" s="64"/>
      <c r="E115" s="64"/>
    </row>
    <row r="116" spans="1:5" s="58" customFormat="1" ht="12" customHeight="1">
      <c r="A116" s="16" t="s">
        <v>209</v>
      </c>
      <c r="B116" s="68" t="s">
        <v>188</v>
      </c>
      <c r="C116" s="77"/>
      <c r="D116" s="64"/>
      <c r="E116" s="64"/>
    </row>
    <row r="117" spans="1:5" s="58" customFormat="1" ht="12" customHeight="1">
      <c r="A117" s="16" t="s">
        <v>210</v>
      </c>
      <c r="B117" s="68" t="s">
        <v>211</v>
      </c>
      <c r="C117" s="77"/>
      <c r="D117" s="64"/>
      <c r="E117" s="64"/>
    </row>
    <row r="118" spans="1:5" s="58" customFormat="1" ht="12.75" thickBot="1">
      <c r="A118" s="69" t="s">
        <v>212</v>
      </c>
      <c r="B118" s="68" t="s">
        <v>213</v>
      </c>
      <c r="C118" s="81"/>
      <c r="D118" s="74"/>
      <c r="E118" s="74"/>
    </row>
    <row r="119" spans="1:5" s="58" customFormat="1" ht="12" customHeight="1" thickBot="1">
      <c r="A119" s="11" t="s">
        <v>35</v>
      </c>
      <c r="B119" s="82" t="s">
        <v>214</v>
      </c>
      <c r="C119" s="29">
        <v>1888</v>
      </c>
      <c r="D119" s="30">
        <v>816</v>
      </c>
      <c r="E119" s="30">
        <v>2704</v>
      </c>
    </row>
    <row r="120" spans="1:5" s="58" customFormat="1" ht="12" customHeight="1">
      <c r="A120" s="16" t="s">
        <v>37</v>
      </c>
      <c r="B120" s="83" t="s">
        <v>215</v>
      </c>
      <c r="C120" s="31">
        <v>1888</v>
      </c>
      <c r="D120" s="62">
        <v>816</v>
      </c>
      <c r="E120" s="62">
        <v>2704</v>
      </c>
    </row>
    <row r="121" spans="1:5" s="58" customFormat="1" ht="12" customHeight="1" thickBot="1">
      <c r="A121" s="25" t="s">
        <v>39</v>
      </c>
      <c r="B121" s="76" t="s">
        <v>216</v>
      </c>
      <c r="C121" s="32"/>
      <c r="D121" s="74"/>
      <c r="E121" s="74"/>
    </row>
    <row r="122" spans="1:5" s="58" customFormat="1" ht="12" customHeight="1" thickBot="1">
      <c r="A122" s="11" t="s">
        <v>217</v>
      </c>
      <c r="B122" s="82" t="s">
        <v>218</v>
      </c>
      <c r="C122" s="29">
        <v>32493</v>
      </c>
      <c r="D122" s="30">
        <v>8570</v>
      </c>
      <c r="E122" s="30">
        <v>40542</v>
      </c>
    </row>
    <row r="123" spans="1:5" s="58" customFormat="1" ht="12" customHeight="1" thickBot="1">
      <c r="A123" s="11" t="s">
        <v>63</v>
      </c>
      <c r="B123" s="82" t="s">
        <v>219</v>
      </c>
      <c r="C123" s="29">
        <v>574</v>
      </c>
      <c r="D123" s="84"/>
      <c r="E123" s="30">
        <v>574</v>
      </c>
    </row>
    <row r="124" spans="1:5" s="58" customFormat="1" ht="12" customHeight="1">
      <c r="A124" s="16" t="s">
        <v>65</v>
      </c>
      <c r="B124" s="83" t="s">
        <v>220</v>
      </c>
      <c r="C124" s="77">
        <v>574</v>
      </c>
      <c r="D124" s="62"/>
      <c r="E124" s="62">
        <v>574</v>
      </c>
    </row>
    <row r="125" spans="1:5" s="58" customFormat="1" ht="12" customHeight="1">
      <c r="A125" s="16" t="s">
        <v>67</v>
      </c>
      <c r="B125" s="83" t="s">
        <v>221</v>
      </c>
      <c r="C125" s="77"/>
      <c r="D125" s="64"/>
      <c r="E125" s="64"/>
    </row>
    <row r="126" spans="1:5" s="58" customFormat="1" ht="12" customHeight="1" thickBot="1">
      <c r="A126" s="69" t="s">
        <v>69</v>
      </c>
      <c r="B126" s="85" t="s">
        <v>222</v>
      </c>
      <c r="C126" s="77"/>
      <c r="D126" s="74"/>
      <c r="E126" s="74"/>
    </row>
    <row r="127" spans="1:5" s="58" customFormat="1" ht="12" customHeight="1" thickBot="1">
      <c r="A127" s="11" t="s">
        <v>85</v>
      </c>
      <c r="B127" s="82" t="s">
        <v>223</v>
      </c>
      <c r="C127" s="29"/>
      <c r="D127" s="84"/>
      <c r="E127" s="84"/>
    </row>
    <row r="128" spans="1:5" s="58" customFormat="1" ht="12" customHeight="1">
      <c r="A128" s="16" t="s">
        <v>87</v>
      </c>
      <c r="B128" s="83" t="s">
        <v>224</v>
      </c>
      <c r="C128" s="77"/>
      <c r="D128" s="62"/>
      <c r="E128" s="62"/>
    </row>
    <row r="129" spans="1:9" s="58" customFormat="1" ht="12" customHeight="1">
      <c r="A129" s="16" t="s">
        <v>89</v>
      </c>
      <c r="B129" s="83" t="s">
        <v>225</v>
      </c>
      <c r="C129" s="77"/>
      <c r="D129" s="64"/>
      <c r="E129" s="64"/>
    </row>
    <row r="130" spans="1:9" s="58" customFormat="1" ht="12" customHeight="1">
      <c r="A130" s="16" t="s">
        <v>91</v>
      </c>
      <c r="B130" s="83" t="s">
        <v>226</v>
      </c>
      <c r="C130" s="77"/>
      <c r="D130" s="64"/>
      <c r="E130" s="64"/>
    </row>
    <row r="131" spans="1:9" s="58" customFormat="1" ht="12" customHeight="1" thickBot="1">
      <c r="A131" s="69" t="s">
        <v>93</v>
      </c>
      <c r="B131" s="85" t="s">
        <v>227</v>
      </c>
      <c r="C131" s="77"/>
      <c r="D131" s="74"/>
      <c r="E131" s="74"/>
    </row>
    <row r="132" spans="1:9" s="58" customFormat="1" ht="12" customHeight="1" thickBot="1">
      <c r="A132" s="11" t="s">
        <v>228</v>
      </c>
      <c r="B132" s="82" t="s">
        <v>229</v>
      </c>
      <c r="C132" s="34">
        <v>521</v>
      </c>
      <c r="D132" s="30">
        <v>1136</v>
      </c>
      <c r="E132" s="30">
        <v>1657</v>
      </c>
    </row>
    <row r="133" spans="1:9" s="58" customFormat="1" ht="12" customHeight="1">
      <c r="A133" s="16" t="s">
        <v>99</v>
      </c>
      <c r="B133" s="83" t="s">
        <v>230</v>
      </c>
      <c r="C133" s="77"/>
      <c r="D133" s="62"/>
      <c r="E133" s="62"/>
    </row>
    <row r="134" spans="1:9" s="58" customFormat="1" ht="12" customHeight="1">
      <c r="A134" s="16" t="s">
        <v>101</v>
      </c>
      <c r="B134" s="83" t="s">
        <v>231</v>
      </c>
      <c r="C134" s="77">
        <v>521</v>
      </c>
      <c r="D134" s="64">
        <v>1136</v>
      </c>
      <c r="E134" s="64">
        <v>1657</v>
      </c>
    </row>
    <row r="135" spans="1:9" s="58" customFormat="1" ht="12" customHeight="1">
      <c r="A135" s="16" t="s">
        <v>103</v>
      </c>
      <c r="B135" s="83" t="s">
        <v>232</v>
      </c>
      <c r="C135" s="77"/>
      <c r="D135" s="64"/>
      <c r="E135" s="64"/>
    </row>
    <row r="136" spans="1:9" s="58" customFormat="1" ht="12" customHeight="1" thickBot="1">
      <c r="A136" s="69" t="s">
        <v>105</v>
      </c>
      <c r="B136" s="85" t="s">
        <v>233</v>
      </c>
      <c r="C136" s="77"/>
      <c r="D136" s="74"/>
      <c r="E136" s="74"/>
    </row>
    <row r="137" spans="1:9" s="58" customFormat="1" ht="12" customHeight="1" thickBot="1">
      <c r="A137" s="11" t="s">
        <v>107</v>
      </c>
      <c r="B137" s="82" t="s">
        <v>234</v>
      </c>
      <c r="C137" s="86"/>
      <c r="D137" s="84"/>
      <c r="E137" s="84"/>
    </row>
    <row r="138" spans="1:9" s="58" customFormat="1" ht="12" customHeight="1">
      <c r="A138" s="16" t="s">
        <v>109</v>
      </c>
      <c r="B138" s="83" t="s">
        <v>235</v>
      </c>
      <c r="C138" s="77"/>
      <c r="D138" s="62"/>
      <c r="E138" s="62"/>
    </row>
    <row r="139" spans="1:9" s="58" customFormat="1" ht="12" customHeight="1">
      <c r="A139" s="16" t="s">
        <v>111</v>
      </c>
      <c r="B139" s="83" t="s">
        <v>236</v>
      </c>
      <c r="C139" s="77"/>
      <c r="D139" s="64"/>
      <c r="E139" s="64"/>
    </row>
    <row r="140" spans="1:9" s="58" customFormat="1" ht="12" customHeight="1">
      <c r="A140" s="16" t="s">
        <v>113</v>
      </c>
      <c r="B140" s="83" t="s">
        <v>237</v>
      </c>
      <c r="C140" s="77"/>
      <c r="D140" s="64"/>
      <c r="E140" s="64"/>
    </row>
    <row r="141" spans="1:9" s="58" customFormat="1" ht="12" customHeight="1" thickBot="1">
      <c r="A141" s="16" t="s">
        <v>115</v>
      </c>
      <c r="B141" s="83" t="s">
        <v>238</v>
      </c>
      <c r="C141" s="77"/>
      <c r="D141" s="74"/>
      <c r="E141" s="74"/>
    </row>
    <row r="142" spans="1:9" s="58" customFormat="1" ht="15" customHeight="1" thickBot="1">
      <c r="A142" s="11" t="s">
        <v>117</v>
      </c>
      <c r="B142" s="82" t="s">
        <v>239</v>
      </c>
      <c r="C142" s="87">
        <v>1095</v>
      </c>
      <c r="D142" s="30">
        <v>1136</v>
      </c>
      <c r="E142" s="30">
        <v>2231</v>
      </c>
      <c r="F142" s="88"/>
      <c r="G142" s="89"/>
      <c r="H142" s="89"/>
      <c r="I142" s="89"/>
    </row>
    <row r="143" spans="1:9" s="15" customFormat="1" ht="12.95" customHeight="1" thickBot="1">
      <c r="A143" s="90" t="s">
        <v>240</v>
      </c>
      <c r="B143" s="28" t="s">
        <v>241</v>
      </c>
      <c r="C143" s="87">
        <v>33067</v>
      </c>
      <c r="D143" s="30">
        <v>9706</v>
      </c>
      <c r="E143" s="91">
        <v>42773</v>
      </c>
    </row>
    <row r="144" spans="1:9" s="58" customFormat="1" ht="7.5" customHeight="1">
      <c r="C144" s="92"/>
      <c r="D144" s="93"/>
      <c r="E144" s="93"/>
    </row>
  </sheetData>
  <mergeCells count="6">
    <mergeCell ref="A1:E1"/>
    <mergeCell ref="A2:B2"/>
    <mergeCell ref="C2:E2"/>
    <mergeCell ref="A85:C85"/>
    <mergeCell ref="A86:B86"/>
    <mergeCell ref="C86:E86"/>
  </mergeCells>
  <printOptions horizontalCentered="1"/>
  <pageMargins left="0.39370078740157483" right="0.39370078740157483" top="1.2598425196850394" bottom="7.874015748031496E-2" header="0.78740157480314965" footer="0.59055118110236227"/>
  <pageSetup paperSize="9" scale="71" fitToHeight="2" orientation="portrait" r:id="rId1"/>
  <headerFooter alignWithMargins="0">
    <oddHeader>&amp;C&amp;"Times New Roman CE,Félkövér"&amp;12
 Hegymagas Község Önkormányzat
2015. ÉVI KÖLTSÉGVETÉSÉNEK ÖSSZEVONT MÉRLEGE&amp;10
&amp;R&amp;"Times New Roman CE,Félkövér dőlt"&amp;11 1. melléklet az 1/2015. (II.27.) önk. rendelethez
Módosította a 4/2016.(V.26.) önk. rendelet</oddHeader>
  </headerFooter>
  <rowBreaks count="1" manualBreakCount="1">
    <brk id="8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view="pageLayout" zoomScaleSheetLayoutView="85" workbookViewId="0">
      <selection activeCell="B10" sqref="B10"/>
    </sheetView>
  </sheetViews>
  <sheetFormatPr defaultRowHeight="12.75"/>
  <cols>
    <col min="1" max="1" width="19.5" style="339" customWidth="1"/>
    <col min="2" max="2" width="63.5" style="340" customWidth="1"/>
    <col min="3" max="3" width="14.83203125" style="341" customWidth="1"/>
    <col min="4" max="4" width="15.1640625" style="223" customWidth="1"/>
    <col min="5" max="5" width="14" style="223" customWidth="1"/>
    <col min="6" max="16384" width="9.33203125" style="223"/>
  </cols>
  <sheetData>
    <row r="1" spans="1:5" s="203" customFormat="1" ht="16.5" customHeight="1" thickBot="1">
      <c r="A1" s="202"/>
      <c r="B1" s="675"/>
      <c r="C1" s="646"/>
      <c r="D1" s="646"/>
      <c r="E1" s="646"/>
    </row>
    <row r="2" spans="1:5" s="209" customFormat="1" ht="21" customHeight="1">
      <c r="A2" s="204" t="s">
        <v>246</v>
      </c>
      <c r="B2" s="205" t="s">
        <v>328</v>
      </c>
      <c r="C2" s="206" t="s">
        <v>329</v>
      </c>
      <c r="D2" s="207"/>
      <c r="E2" s="208"/>
    </row>
    <row r="3" spans="1:5" s="209" customFormat="1" ht="24.75" customHeight="1" thickBot="1">
      <c r="A3" s="210" t="s">
        <v>330</v>
      </c>
      <c r="B3" s="211" t="s">
        <v>349</v>
      </c>
      <c r="C3" s="212">
        <v>3</v>
      </c>
      <c r="D3" s="213"/>
      <c r="E3" s="214"/>
    </row>
    <row r="4" spans="1:5" s="217" customFormat="1" ht="15.95" customHeight="1" thickBot="1">
      <c r="A4" s="215"/>
      <c r="B4" s="215"/>
      <c r="C4" s="216" t="s">
        <v>299</v>
      </c>
    </row>
    <row r="5" spans="1:5" ht="13.5" thickBot="1">
      <c r="A5" s="218" t="s">
        <v>332</v>
      </c>
      <c r="B5" s="219" t="s">
        <v>333</v>
      </c>
      <c r="C5" s="342" t="s">
        <v>334</v>
      </c>
      <c r="D5" s="256" t="s">
        <v>5</v>
      </c>
      <c r="E5" s="257" t="s">
        <v>347</v>
      </c>
    </row>
    <row r="6" spans="1:5" s="229" customFormat="1" ht="12.95" customHeight="1" thickBot="1">
      <c r="A6" s="224">
        <v>1</v>
      </c>
      <c r="B6" s="225">
        <v>2</v>
      </c>
      <c r="C6" s="226">
        <v>3</v>
      </c>
      <c r="D6" s="368">
        <v>4</v>
      </c>
      <c r="E6" s="369">
        <v>5</v>
      </c>
    </row>
    <row r="7" spans="1:5" s="229" customFormat="1" ht="15.95" customHeight="1" thickBot="1">
      <c r="A7" s="230"/>
      <c r="B7" s="231" t="s">
        <v>244</v>
      </c>
      <c r="C7" s="232"/>
      <c r="D7" s="368"/>
      <c r="E7" s="369"/>
    </row>
    <row r="8" spans="1:5" s="229" customFormat="1" ht="12" customHeight="1" thickBot="1">
      <c r="A8" s="52" t="s">
        <v>7</v>
      </c>
      <c r="B8" s="235" t="s">
        <v>8</v>
      </c>
      <c r="C8" s="236"/>
      <c r="D8" s="368"/>
      <c r="E8" s="370"/>
    </row>
    <row r="9" spans="1:5" s="242" customFormat="1" ht="12" customHeight="1">
      <c r="A9" s="237" t="s">
        <v>9</v>
      </c>
      <c r="B9" s="238" t="s">
        <v>10</v>
      </c>
      <c r="C9" s="239"/>
      <c r="D9" s="371"/>
      <c r="E9" s="241"/>
    </row>
    <row r="10" spans="1:5" s="248" customFormat="1" ht="12" customHeight="1">
      <c r="A10" s="243" t="s">
        <v>11</v>
      </c>
      <c r="B10" s="244" t="s">
        <v>12</v>
      </c>
      <c r="C10" s="245"/>
      <c r="D10" s="260"/>
      <c r="E10" s="247"/>
    </row>
    <row r="11" spans="1:5" s="248" customFormat="1" ht="12" customHeight="1">
      <c r="A11" s="243" t="s">
        <v>13</v>
      </c>
      <c r="B11" s="244" t="s">
        <v>14</v>
      </c>
      <c r="C11" s="245"/>
      <c r="D11" s="260"/>
      <c r="E11" s="247"/>
    </row>
    <row r="12" spans="1:5" s="248" customFormat="1" ht="12" customHeight="1">
      <c r="A12" s="243" t="s">
        <v>15</v>
      </c>
      <c r="B12" s="244" t="s">
        <v>16</v>
      </c>
      <c r="C12" s="245"/>
      <c r="D12" s="260"/>
      <c r="E12" s="247"/>
    </row>
    <row r="13" spans="1:5" s="248" customFormat="1" ht="12" customHeight="1">
      <c r="A13" s="243" t="s">
        <v>17</v>
      </c>
      <c r="B13" s="244" t="s">
        <v>18</v>
      </c>
      <c r="C13" s="249"/>
      <c r="D13" s="260"/>
      <c r="E13" s="247"/>
    </row>
    <row r="14" spans="1:5" s="242" customFormat="1" ht="12" customHeight="1" thickBot="1">
      <c r="A14" s="250" t="s">
        <v>19</v>
      </c>
      <c r="B14" s="251" t="s">
        <v>20</v>
      </c>
      <c r="C14" s="252"/>
      <c r="D14" s="372"/>
      <c r="E14" s="373"/>
    </row>
    <row r="15" spans="1:5" s="242" customFormat="1" ht="12" customHeight="1" thickBot="1">
      <c r="A15" s="52" t="s">
        <v>21</v>
      </c>
      <c r="B15" s="255" t="s">
        <v>22</v>
      </c>
      <c r="C15" s="236"/>
      <c r="D15" s="374"/>
      <c r="E15" s="257"/>
    </row>
    <row r="16" spans="1:5" s="242" customFormat="1" ht="12" customHeight="1">
      <c r="A16" s="237" t="s">
        <v>23</v>
      </c>
      <c r="B16" s="238" t="s">
        <v>24</v>
      </c>
      <c r="C16" s="239"/>
      <c r="D16" s="371"/>
      <c r="E16" s="375"/>
    </row>
    <row r="17" spans="1:5" s="242" customFormat="1" ht="12" customHeight="1">
      <c r="A17" s="243" t="s">
        <v>25</v>
      </c>
      <c r="B17" s="244" t="s">
        <v>26</v>
      </c>
      <c r="C17" s="245"/>
      <c r="D17" s="376"/>
      <c r="E17" s="377"/>
    </row>
    <row r="18" spans="1:5" s="242" customFormat="1" ht="12" customHeight="1">
      <c r="A18" s="243" t="s">
        <v>27</v>
      </c>
      <c r="B18" s="244" t="s">
        <v>28</v>
      </c>
      <c r="C18" s="245"/>
      <c r="D18" s="376"/>
      <c r="E18" s="377"/>
    </row>
    <row r="19" spans="1:5" s="242" customFormat="1" ht="12" customHeight="1">
      <c r="A19" s="243" t="s">
        <v>29</v>
      </c>
      <c r="B19" s="244" t="s">
        <v>30</v>
      </c>
      <c r="C19" s="245"/>
      <c r="D19" s="376"/>
      <c r="E19" s="377"/>
    </row>
    <row r="20" spans="1:5" s="242" customFormat="1" ht="12" customHeight="1">
      <c r="A20" s="243" t="s">
        <v>31</v>
      </c>
      <c r="B20" s="244" t="s">
        <v>32</v>
      </c>
      <c r="C20" s="245"/>
      <c r="D20" s="376"/>
      <c r="E20" s="247"/>
    </row>
    <row r="21" spans="1:5" s="248" customFormat="1" ht="12" customHeight="1" thickBot="1">
      <c r="A21" s="250" t="s">
        <v>33</v>
      </c>
      <c r="B21" s="251" t="s">
        <v>34</v>
      </c>
      <c r="C21" s="261"/>
      <c r="D21" s="350"/>
      <c r="E21" s="254"/>
    </row>
    <row r="22" spans="1:5" s="248" customFormat="1" ht="12" customHeight="1" thickBot="1">
      <c r="A22" s="52" t="s">
        <v>35</v>
      </c>
      <c r="B22" s="235" t="s">
        <v>36</v>
      </c>
      <c r="C22" s="236"/>
      <c r="D22" s="378"/>
      <c r="E22" s="264"/>
    </row>
    <row r="23" spans="1:5" s="248" customFormat="1" ht="12" customHeight="1">
      <c r="A23" s="237" t="s">
        <v>37</v>
      </c>
      <c r="B23" s="238" t="s">
        <v>38</v>
      </c>
      <c r="C23" s="239"/>
      <c r="D23" s="379"/>
      <c r="E23" s="241"/>
    </row>
    <row r="24" spans="1:5" s="242" customFormat="1" ht="12" customHeight="1">
      <c r="A24" s="243" t="s">
        <v>39</v>
      </c>
      <c r="B24" s="244" t="s">
        <v>40</v>
      </c>
      <c r="C24" s="245"/>
      <c r="D24" s="376"/>
      <c r="E24" s="377"/>
    </row>
    <row r="25" spans="1:5" s="248" customFormat="1" ht="12" customHeight="1">
      <c r="A25" s="243" t="s">
        <v>41</v>
      </c>
      <c r="B25" s="244" t="s">
        <v>42</v>
      </c>
      <c r="C25" s="245"/>
      <c r="D25" s="260"/>
      <c r="E25" s="247"/>
    </row>
    <row r="26" spans="1:5" s="248" customFormat="1" ht="12" customHeight="1">
      <c r="A26" s="243" t="s">
        <v>43</v>
      </c>
      <c r="B26" s="244" t="s">
        <v>44</v>
      </c>
      <c r="C26" s="245"/>
      <c r="D26" s="260"/>
      <c r="E26" s="247"/>
    </row>
    <row r="27" spans="1:5" s="248" customFormat="1" ht="12" customHeight="1">
      <c r="A27" s="243" t="s">
        <v>45</v>
      </c>
      <c r="B27" s="244" t="s">
        <v>46</v>
      </c>
      <c r="C27" s="245"/>
      <c r="D27" s="260"/>
      <c r="E27" s="247"/>
    </row>
    <row r="28" spans="1:5" s="248" customFormat="1" ht="12" customHeight="1" thickBot="1">
      <c r="A28" s="250" t="s">
        <v>47</v>
      </c>
      <c r="B28" s="251" t="s">
        <v>48</v>
      </c>
      <c r="C28" s="261"/>
      <c r="D28" s="350"/>
      <c r="E28" s="254"/>
    </row>
    <row r="29" spans="1:5" s="248" customFormat="1" ht="12" customHeight="1" thickBot="1">
      <c r="A29" s="52" t="s">
        <v>49</v>
      </c>
      <c r="B29" s="235" t="s">
        <v>50</v>
      </c>
      <c r="C29" s="266">
        <f>+C30+C33+C34+C35</f>
        <v>0</v>
      </c>
      <c r="D29" s="378"/>
      <c r="E29" s="264"/>
    </row>
    <row r="30" spans="1:5" s="248" customFormat="1" ht="12" customHeight="1">
      <c r="A30" s="237" t="s">
        <v>51</v>
      </c>
      <c r="B30" s="238" t="s">
        <v>52</v>
      </c>
      <c r="C30" s="267">
        <f>+C31+C32</f>
        <v>0</v>
      </c>
      <c r="D30" s="379"/>
      <c r="E30" s="241"/>
    </row>
    <row r="31" spans="1:5" s="248" customFormat="1" ht="12" customHeight="1">
      <c r="A31" s="243" t="s">
        <v>53</v>
      </c>
      <c r="B31" s="244" t="s">
        <v>54</v>
      </c>
      <c r="C31" s="245"/>
      <c r="D31" s="260"/>
      <c r="E31" s="247"/>
    </row>
    <row r="32" spans="1:5" s="248" customFormat="1" ht="12" customHeight="1">
      <c r="A32" s="243" t="s">
        <v>55</v>
      </c>
      <c r="B32" s="244" t="s">
        <v>56</v>
      </c>
      <c r="C32" s="245"/>
      <c r="D32" s="260"/>
      <c r="E32" s="247"/>
    </row>
    <row r="33" spans="1:5" s="248" customFormat="1" ht="12" customHeight="1">
      <c r="A33" s="243" t="s">
        <v>57</v>
      </c>
      <c r="B33" s="244" t="s">
        <v>58</v>
      </c>
      <c r="C33" s="245"/>
      <c r="D33" s="260"/>
      <c r="E33" s="247"/>
    </row>
    <row r="34" spans="1:5" s="248" customFormat="1" ht="12" customHeight="1">
      <c r="A34" s="243" t="s">
        <v>59</v>
      </c>
      <c r="B34" s="244" t="s">
        <v>60</v>
      </c>
      <c r="C34" s="245"/>
      <c r="D34" s="260"/>
      <c r="E34" s="247"/>
    </row>
    <row r="35" spans="1:5" s="248" customFormat="1" ht="12" customHeight="1" thickBot="1">
      <c r="A35" s="250" t="s">
        <v>61</v>
      </c>
      <c r="B35" s="251" t="s">
        <v>62</v>
      </c>
      <c r="C35" s="261"/>
      <c r="D35" s="350"/>
      <c r="E35" s="254"/>
    </row>
    <row r="36" spans="1:5" s="248" customFormat="1" ht="12" customHeight="1" thickBot="1">
      <c r="A36" s="52" t="s">
        <v>63</v>
      </c>
      <c r="B36" s="235" t="s">
        <v>64</v>
      </c>
      <c r="C36" s="236">
        <v>1091</v>
      </c>
      <c r="D36" s="378"/>
      <c r="E36" s="257">
        <v>1091</v>
      </c>
    </row>
    <row r="37" spans="1:5" s="248" customFormat="1" ht="12" customHeight="1">
      <c r="A37" s="237" t="s">
        <v>65</v>
      </c>
      <c r="B37" s="238" t="s">
        <v>66</v>
      </c>
      <c r="C37" s="239">
        <v>150</v>
      </c>
      <c r="D37" s="379"/>
      <c r="E37" s="241">
        <v>150</v>
      </c>
    </row>
    <row r="38" spans="1:5" s="248" customFormat="1" ht="12" customHeight="1">
      <c r="A38" s="243" t="s">
        <v>67</v>
      </c>
      <c r="B38" s="244" t="s">
        <v>68</v>
      </c>
      <c r="C38" s="245">
        <v>50</v>
      </c>
      <c r="D38" s="260"/>
      <c r="E38" s="247">
        <v>50</v>
      </c>
    </row>
    <row r="39" spans="1:5" s="248" customFormat="1" ht="12" customHeight="1">
      <c r="A39" s="243" t="s">
        <v>69</v>
      </c>
      <c r="B39" s="244" t="s">
        <v>70</v>
      </c>
      <c r="C39" s="245"/>
      <c r="D39" s="260"/>
      <c r="E39" s="247"/>
    </row>
    <row r="40" spans="1:5" s="248" customFormat="1" ht="12" customHeight="1">
      <c r="A40" s="243" t="s">
        <v>71</v>
      </c>
      <c r="B40" s="244" t="s">
        <v>72</v>
      </c>
      <c r="C40" s="245"/>
      <c r="D40" s="260"/>
      <c r="E40" s="247"/>
    </row>
    <row r="41" spans="1:5" s="248" customFormat="1" ht="12" customHeight="1">
      <c r="A41" s="243" t="s">
        <v>73</v>
      </c>
      <c r="B41" s="244" t="s">
        <v>74</v>
      </c>
      <c r="C41" s="245"/>
      <c r="D41" s="260"/>
      <c r="E41" s="247"/>
    </row>
    <row r="42" spans="1:5" s="248" customFormat="1" ht="12" customHeight="1">
      <c r="A42" s="243" t="s">
        <v>75</v>
      </c>
      <c r="B42" s="244" t="s">
        <v>76</v>
      </c>
      <c r="C42" s="245">
        <v>126</v>
      </c>
      <c r="D42" s="260"/>
      <c r="E42" s="247">
        <v>126</v>
      </c>
    </row>
    <row r="43" spans="1:5" s="248" customFormat="1" ht="12" customHeight="1">
      <c r="A43" s="243" t="s">
        <v>77</v>
      </c>
      <c r="B43" s="244" t="s">
        <v>78</v>
      </c>
      <c r="C43" s="245"/>
      <c r="D43" s="260"/>
      <c r="E43" s="247"/>
    </row>
    <row r="44" spans="1:5" s="248" customFormat="1" ht="12" customHeight="1">
      <c r="A44" s="243" t="s">
        <v>79</v>
      </c>
      <c r="B44" s="244" t="s">
        <v>80</v>
      </c>
      <c r="C44" s="245"/>
      <c r="D44" s="260"/>
      <c r="E44" s="247"/>
    </row>
    <row r="45" spans="1:5" s="248" customFormat="1" ht="12" customHeight="1">
      <c r="A45" s="243" t="s">
        <v>81</v>
      </c>
      <c r="B45" s="244" t="s">
        <v>82</v>
      </c>
      <c r="C45" s="268"/>
      <c r="D45" s="260"/>
      <c r="E45" s="247"/>
    </row>
    <row r="46" spans="1:5" s="248" customFormat="1" ht="12" customHeight="1" thickBot="1">
      <c r="A46" s="250" t="s">
        <v>83</v>
      </c>
      <c r="B46" s="251" t="s">
        <v>84</v>
      </c>
      <c r="C46" s="269">
        <v>765</v>
      </c>
      <c r="D46" s="350"/>
      <c r="E46" s="254">
        <v>765</v>
      </c>
    </row>
    <row r="47" spans="1:5" s="248" customFormat="1" ht="12" customHeight="1" thickBot="1">
      <c r="A47" s="52" t="s">
        <v>85</v>
      </c>
      <c r="B47" s="235" t="s">
        <v>86</v>
      </c>
      <c r="C47" s="236">
        <v>2200</v>
      </c>
      <c r="D47" s="378"/>
      <c r="E47" s="257">
        <v>2200</v>
      </c>
    </row>
    <row r="48" spans="1:5" s="248" customFormat="1" ht="12" customHeight="1">
      <c r="A48" s="237" t="s">
        <v>87</v>
      </c>
      <c r="B48" s="238" t="s">
        <v>88</v>
      </c>
      <c r="C48" s="270">
        <v>2200</v>
      </c>
      <c r="D48" s="379"/>
      <c r="E48" s="241">
        <v>2200</v>
      </c>
    </row>
    <row r="49" spans="1:5" s="248" customFormat="1" ht="12" customHeight="1">
      <c r="A49" s="243" t="s">
        <v>89</v>
      </c>
      <c r="B49" s="244" t="s">
        <v>90</v>
      </c>
      <c r="C49" s="268"/>
      <c r="D49" s="260"/>
      <c r="E49" s="247"/>
    </row>
    <row r="50" spans="1:5" s="248" customFormat="1" ht="12" customHeight="1">
      <c r="A50" s="243" t="s">
        <v>91</v>
      </c>
      <c r="B50" s="244" t="s">
        <v>92</v>
      </c>
      <c r="C50" s="268"/>
      <c r="D50" s="260"/>
      <c r="E50" s="247"/>
    </row>
    <row r="51" spans="1:5" s="248" customFormat="1" ht="12" customHeight="1">
      <c r="A51" s="243" t="s">
        <v>93</v>
      </c>
      <c r="B51" s="244" t="s">
        <v>94</v>
      </c>
      <c r="C51" s="268"/>
      <c r="D51" s="260"/>
      <c r="E51" s="247"/>
    </row>
    <row r="52" spans="1:5" s="248" customFormat="1" ht="12" customHeight="1" thickBot="1">
      <c r="A52" s="250" t="s">
        <v>95</v>
      </c>
      <c r="B52" s="251" t="s">
        <v>96</v>
      </c>
      <c r="C52" s="269"/>
      <c r="D52" s="350"/>
      <c r="E52" s="254"/>
    </row>
    <row r="53" spans="1:5" s="248" customFormat="1" ht="12" customHeight="1" thickBot="1">
      <c r="A53" s="52" t="s">
        <v>97</v>
      </c>
      <c r="B53" s="235" t="s">
        <v>98</v>
      </c>
      <c r="C53" s="236">
        <v>100</v>
      </c>
      <c r="D53" s="378"/>
      <c r="E53" s="257">
        <v>100</v>
      </c>
    </row>
    <row r="54" spans="1:5" s="248" customFormat="1" ht="12" customHeight="1">
      <c r="A54" s="237" t="s">
        <v>99</v>
      </c>
      <c r="B54" s="238" t="s">
        <v>100</v>
      </c>
      <c r="C54" s="239"/>
      <c r="D54" s="379"/>
      <c r="E54" s="241"/>
    </row>
    <row r="55" spans="1:5" s="248" customFormat="1" ht="12" customHeight="1">
      <c r="A55" s="243" t="s">
        <v>101</v>
      </c>
      <c r="B55" s="244" t="s">
        <v>102</v>
      </c>
      <c r="C55" s="245">
        <v>100</v>
      </c>
      <c r="D55" s="260"/>
      <c r="E55" s="247">
        <v>100</v>
      </c>
    </row>
    <row r="56" spans="1:5" s="248" customFormat="1" ht="12" customHeight="1">
      <c r="A56" s="243" t="s">
        <v>103</v>
      </c>
      <c r="B56" s="244" t="s">
        <v>104</v>
      </c>
      <c r="C56" s="245"/>
      <c r="D56" s="260"/>
      <c r="E56" s="247"/>
    </row>
    <row r="57" spans="1:5" s="248" customFormat="1" ht="12" customHeight="1" thickBot="1">
      <c r="A57" s="250" t="s">
        <v>105</v>
      </c>
      <c r="B57" s="251" t="s">
        <v>106</v>
      </c>
      <c r="C57" s="261"/>
      <c r="D57" s="350"/>
      <c r="E57" s="254"/>
    </row>
    <row r="58" spans="1:5" s="248" customFormat="1" ht="12" customHeight="1" thickBot="1">
      <c r="A58" s="52" t="s">
        <v>107</v>
      </c>
      <c r="B58" s="255" t="s">
        <v>108</v>
      </c>
      <c r="C58" s="236">
        <f>SUM(C59:C61)</f>
        <v>0</v>
      </c>
      <c r="D58" s="378"/>
      <c r="E58" s="264"/>
    </row>
    <row r="59" spans="1:5" s="248" customFormat="1" ht="12" customHeight="1">
      <c r="A59" s="237" t="s">
        <v>109</v>
      </c>
      <c r="B59" s="238" t="s">
        <v>110</v>
      </c>
      <c r="C59" s="268"/>
      <c r="D59" s="379"/>
      <c r="E59" s="241"/>
    </row>
    <row r="60" spans="1:5" s="248" customFormat="1" ht="12" customHeight="1">
      <c r="A60" s="243" t="s">
        <v>111</v>
      </c>
      <c r="B60" s="244" t="s">
        <v>112</v>
      </c>
      <c r="C60" s="268"/>
      <c r="D60" s="260"/>
      <c r="E60" s="247"/>
    </row>
    <row r="61" spans="1:5" s="248" customFormat="1" ht="12" customHeight="1">
      <c r="A61" s="243" t="s">
        <v>113</v>
      </c>
      <c r="B61" s="244" t="s">
        <v>114</v>
      </c>
      <c r="C61" s="268"/>
      <c r="D61" s="260"/>
      <c r="E61" s="247"/>
    </row>
    <row r="62" spans="1:5" s="248" customFormat="1" ht="12" customHeight="1" thickBot="1">
      <c r="A62" s="250" t="s">
        <v>115</v>
      </c>
      <c r="B62" s="251" t="s">
        <v>116</v>
      </c>
      <c r="C62" s="268"/>
      <c r="D62" s="350"/>
      <c r="E62" s="254"/>
    </row>
    <row r="63" spans="1:5" s="248" customFormat="1" ht="12" customHeight="1" thickBot="1">
      <c r="A63" s="52" t="s">
        <v>117</v>
      </c>
      <c r="B63" s="235" t="s">
        <v>118</v>
      </c>
      <c r="C63" s="266">
        <f>+C8+C15+C22+C29+C36+C47+C53+C58</f>
        <v>3391</v>
      </c>
      <c r="D63" s="378"/>
      <c r="E63" s="257">
        <v>3391</v>
      </c>
    </row>
    <row r="64" spans="1:5" s="248" customFormat="1" ht="12" customHeight="1" thickBot="1">
      <c r="A64" s="271" t="s">
        <v>336</v>
      </c>
      <c r="B64" s="255" t="s">
        <v>120</v>
      </c>
      <c r="C64" s="236">
        <f>SUM(C65:C67)</f>
        <v>0</v>
      </c>
      <c r="D64" s="379"/>
      <c r="E64" s="241"/>
    </row>
    <row r="65" spans="1:5" s="248" customFormat="1" ht="12" customHeight="1">
      <c r="A65" s="237" t="s">
        <v>121</v>
      </c>
      <c r="B65" s="238" t="s">
        <v>122</v>
      </c>
      <c r="C65" s="268"/>
      <c r="D65" s="260"/>
      <c r="E65" s="247"/>
    </row>
    <row r="66" spans="1:5" s="248" customFormat="1" ht="12" customHeight="1">
      <c r="A66" s="243" t="s">
        <v>123</v>
      </c>
      <c r="B66" s="244" t="s">
        <v>124</v>
      </c>
      <c r="C66" s="268"/>
      <c r="D66" s="260"/>
      <c r="E66" s="247"/>
    </row>
    <row r="67" spans="1:5" s="248" customFormat="1" ht="12" customHeight="1" thickBot="1">
      <c r="A67" s="250" t="s">
        <v>125</v>
      </c>
      <c r="B67" s="272" t="s">
        <v>126</v>
      </c>
      <c r="C67" s="268"/>
      <c r="D67" s="350"/>
      <c r="E67" s="254"/>
    </row>
    <row r="68" spans="1:5" s="248" customFormat="1" ht="12" customHeight="1" thickBot="1">
      <c r="A68" s="271" t="s">
        <v>127</v>
      </c>
      <c r="B68" s="255" t="s">
        <v>128</v>
      </c>
      <c r="C68" s="236">
        <f>SUM(C69:C72)</f>
        <v>0</v>
      </c>
      <c r="D68" s="378"/>
      <c r="E68" s="264"/>
    </row>
    <row r="69" spans="1:5" s="248" customFormat="1" ht="12" customHeight="1">
      <c r="A69" s="237" t="s">
        <v>129</v>
      </c>
      <c r="B69" s="238" t="s">
        <v>130</v>
      </c>
      <c r="C69" s="268"/>
      <c r="D69" s="379"/>
      <c r="E69" s="241"/>
    </row>
    <row r="70" spans="1:5" s="248" customFormat="1" ht="12" customHeight="1">
      <c r="A70" s="243" t="s">
        <v>131</v>
      </c>
      <c r="B70" s="244" t="s">
        <v>132</v>
      </c>
      <c r="C70" s="268"/>
      <c r="D70" s="260"/>
      <c r="E70" s="247"/>
    </row>
    <row r="71" spans="1:5" s="248" customFormat="1" ht="12" customHeight="1">
      <c r="A71" s="243" t="s">
        <v>133</v>
      </c>
      <c r="B71" s="244" t="s">
        <v>134</v>
      </c>
      <c r="C71" s="268"/>
      <c r="D71" s="260"/>
      <c r="E71" s="247"/>
    </row>
    <row r="72" spans="1:5" s="248" customFormat="1" ht="12" customHeight="1" thickBot="1">
      <c r="A72" s="250" t="s">
        <v>135</v>
      </c>
      <c r="B72" s="251" t="s">
        <v>136</v>
      </c>
      <c r="C72" s="268"/>
      <c r="D72" s="350"/>
      <c r="E72" s="254"/>
    </row>
    <row r="73" spans="1:5" s="248" customFormat="1" ht="12" customHeight="1" thickBot="1">
      <c r="A73" s="271" t="s">
        <v>137</v>
      </c>
      <c r="B73" s="255" t="s">
        <v>138</v>
      </c>
      <c r="C73" s="236">
        <f>SUM(C74:C75)</f>
        <v>0</v>
      </c>
      <c r="D73" s="351">
        <v>4558</v>
      </c>
      <c r="E73" s="257">
        <v>4558</v>
      </c>
    </row>
    <row r="74" spans="1:5" s="248" customFormat="1" ht="12" customHeight="1">
      <c r="A74" s="237" t="s">
        <v>139</v>
      </c>
      <c r="B74" s="238" t="s">
        <v>140</v>
      </c>
      <c r="C74" s="268"/>
      <c r="D74" s="379">
        <v>4558</v>
      </c>
      <c r="E74" s="241">
        <v>4558</v>
      </c>
    </row>
    <row r="75" spans="1:5" s="248" customFormat="1" ht="12" customHeight="1" thickBot="1">
      <c r="A75" s="250" t="s">
        <v>141</v>
      </c>
      <c r="B75" s="251" t="s">
        <v>142</v>
      </c>
      <c r="C75" s="269"/>
      <c r="D75" s="350"/>
      <c r="E75" s="254"/>
    </row>
    <row r="76" spans="1:5" s="242" customFormat="1" ht="12" customHeight="1" thickBot="1">
      <c r="A76" s="271" t="s">
        <v>143</v>
      </c>
      <c r="B76" s="255" t="s">
        <v>144</v>
      </c>
      <c r="C76" s="236">
        <f>SUM(C77:C79)</f>
        <v>0</v>
      </c>
      <c r="D76" s="374"/>
      <c r="E76" s="380"/>
    </row>
    <row r="77" spans="1:5" s="248" customFormat="1" ht="12" customHeight="1">
      <c r="A77" s="237" t="s">
        <v>145</v>
      </c>
      <c r="B77" s="238" t="s">
        <v>146</v>
      </c>
      <c r="C77" s="270"/>
      <c r="D77" s="379"/>
      <c r="E77" s="241"/>
    </row>
    <row r="78" spans="1:5" s="248" customFormat="1" ht="12" customHeight="1">
      <c r="A78" s="243" t="s">
        <v>147</v>
      </c>
      <c r="B78" s="244" t="s">
        <v>148</v>
      </c>
      <c r="C78" s="268"/>
      <c r="D78" s="260"/>
      <c r="E78" s="247"/>
    </row>
    <row r="79" spans="1:5" s="248" customFormat="1" ht="12" customHeight="1" thickBot="1">
      <c r="A79" s="250" t="s">
        <v>149</v>
      </c>
      <c r="B79" s="251" t="s">
        <v>150</v>
      </c>
      <c r="C79" s="268"/>
      <c r="D79" s="350"/>
      <c r="E79" s="254"/>
    </row>
    <row r="80" spans="1:5" s="248" customFormat="1" ht="12" customHeight="1" thickBot="1">
      <c r="A80" s="271" t="s">
        <v>151</v>
      </c>
      <c r="B80" s="255" t="s">
        <v>152</v>
      </c>
      <c r="C80" s="236">
        <f>SUM(C81:C84)</f>
        <v>0</v>
      </c>
      <c r="D80" s="378"/>
      <c r="E80" s="264"/>
    </row>
    <row r="81" spans="1:5" s="248" customFormat="1" ht="12" customHeight="1">
      <c r="A81" s="274" t="s">
        <v>153</v>
      </c>
      <c r="B81" s="238" t="s">
        <v>154</v>
      </c>
      <c r="C81" s="268"/>
      <c r="D81" s="379"/>
      <c r="E81" s="241"/>
    </row>
    <row r="82" spans="1:5" s="248" customFormat="1" ht="12" customHeight="1">
      <c r="A82" s="275" t="s">
        <v>155</v>
      </c>
      <c r="B82" s="244" t="s">
        <v>156</v>
      </c>
      <c r="C82" s="268"/>
      <c r="D82" s="260"/>
      <c r="E82" s="247"/>
    </row>
    <row r="83" spans="1:5" s="248" customFormat="1" ht="12" customHeight="1">
      <c r="A83" s="275" t="s">
        <v>157</v>
      </c>
      <c r="B83" s="244" t="s">
        <v>158</v>
      </c>
      <c r="C83" s="268"/>
      <c r="D83" s="260"/>
      <c r="E83" s="247"/>
    </row>
    <row r="84" spans="1:5" s="242" customFormat="1" ht="12" customHeight="1" thickBot="1">
      <c r="A84" s="276" t="s">
        <v>159</v>
      </c>
      <c r="B84" s="251" t="s">
        <v>160</v>
      </c>
      <c r="C84" s="268"/>
      <c r="D84" s="372"/>
      <c r="E84" s="373"/>
    </row>
    <row r="85" spans="1:5" s="242" customFormat="1" ht="12" customHeight="1" thickBot="1">
      <c r="A85" s="271" t="s">
        <v>161</v>
      </c>
      <c r="B85" s="255" t="s">
        <v>162</v>
      </c>
      <c r="C85" s="277"/>
      <c r="D85" s="374"/>
      <c r="E85" s="380"/>
    </row>
    <row r="86" spans="1:5" s="242" customFormat="1" ht="12" customHeight="1" thickBot="1">
      <c r="A86" s="271" t="s">
        <v>163</v>
      </c>
      <c r="B86" s="279" t="s">
        <v>164</v>
      </c>
      <c r="C86" s="266">
        <f>+C64+C68+C73+C76+C80+C85</f>
        <v>0</v>
      </c>
      <c r="D86" s="256">
        <v>4558</v>
      </c>
      <c r="E86" s="257">
        <v>4558</v>
      </c>
    </row>
    <row r="87" spans="1:5" s="242" customFormat="1" ht="12" customHeight="1" thickBot="1">
      <c r="A87" s="280" t="s">
        <v>165</v>
      </c>
      <c r="B87" s="281" t="s">
        <v>337</v>
      </c>
      <c r="C87" s="266">
        <f>+C63+C86</f>
        <v>3391</v>
      </c>
      <c r="D87" s="256">
        <v>4558</v>
      </c>
      <c r="E87" s="257">
        <v>7949</v>
      </c>
    </row>
    <row r="88" spans="1:5" s="248" customFormat="1" ht="15" customHeight="1">
      <c r="A88" s="282"/>
      <c r="B88" s="283"/>
      <c r="C88" s="284"/>
      <c r="E88" s="352"/>
    </row>
    <row r="89" spans="1:5" ht="13.5" thickBot="1">
      <c r="A89" s="286"/>
      <c r="B89" s="287"/>
      <c r="C89" s="288"/>
      <c r="E89" s="353"/>
    </row>
    <row r="90" spans="1:5" s="229" customFormat="1" ht="16.5" customHeight="1" thickBot="1">
      <c r="A90" s="289"/>
      <c r="B90" s="290" t="s">
        <v>245</v>
      </c>
      <c r="C90" s="291"/>
      <c r="D90" s="354"/>
      <c r="E90" s="355"/>
    </row>
    <row r="91" spans="1:5" s="296" customFormat="1" ht="12" customHeight="1" thickBot="1">
      <c r="A91" s="6" t="s">
        <v>7</v>
      </c>
      <c r="B91" s="294" t="s">
        <v>338</v>
      </c>
      <c r="C91" s="295">
        <v>2921</v>
      </c>
      <c r="D91" s="256">
        <v>234</v>
      </c>
      <c r="E91" s="257">
        <v>3155</v>
      </c>
    </row>
    <row r="92" spans="1:5" ht="12" customHeight="1">
      <c r="A92" s="297" t="s">
        <v>9</v>
      </c>
      <c r="B92" s="298" t="s">
        <v>170</v>
      </c>
      <c r="C92" s="299"/>
      <c r="D92" s="379"/>
      <c r="E92" s="241"/>
    </row>
    <row r="93" spans="1:5" ht="12" customHeight="1">
      <c r="A93" s="243" t="s">
        <v>11</v>
      </c>
      <c r="B93" s="301" t="s">
        <v>171</v>
      </c>
      <c r="C93" s="245"/>
      <c r="D93" s="260"/>
      <c r="E93" s="247"/>
    </row>
    <row r="94" spans="1:5" ht="12" customHeight="1">
      <c r="A94" s="243" t="s">
        <v>13</v>
      </c>
      <c r="B94" s="301" t="s">
        <v>172</v>
      </c>
      <c r="C94" s="261">
        <v>441</v>
      </c>
      <c r="D94" s="260"/>
      <c r="E94" s="247">
        <v>441</v>
      </c>
    </row>
    <row r="95" spans="1:5" ht="12" customHeight="1">
      <c r="A95" s="243" t="s">
        <v>15</v>
      </c>
      <c r="B95" s="303" t="s">
        <v>173</v>
      </c>
      <c r="C95" s="261"/>
      <c r="D95" s="260"/>
      <c r="E95" s="247"/>
    </row>
    <row r="96" spans="1:5" ht="12" customHeight="1">
      <c r="A96" s="243" t="s">
        <v>174</v>
      </c>
      <c r="B96" s="304" t="s">
        <v>175</v>
      </c>
      <c r="C96" s="261">
        <v>2480</v>
      </c>
      <c r="D96" s="260">
        <v>234</v>
      </c>
      <c r="E96" s="247">
        <v>2714</v>
      </c>
    </row>
    <row r="97" spans="1:5" ht="12" customHeight="1">
      <c r="A97" s="243" t="s">
        <v>19</v>
      </c>
      <c r="B97" s="301" t="s">
        <v>176</v>
      </c>
      <c r="C97" s="261"/>
      <c r="D97" s="260"/>
      <c r="E97" s="247"/>
    </row>
    <row r="98" spans="1:5" ht="12" customHeight="1">
      <c r="A98" s="243" t="s">
        <v>177</v>
      </c>
      <c r="B98" s="305" t="s">
        <v>178</v>
      </c>
      <c r="C98" s="261"/>
      <c r="D98" s="260"/>
      <c r="E98" s="247"/>
    </row>
    <row r="99" spans="1:5" ht="12" customHeight="1">
      <c r="A99" s="243" t="s">
        <v>179</v>
      </c>
      <c r="B99" s="306" t="s">
        <v>180</v>
      </c>
      <c r="C99" s="261"/>
      <c r="D99" s="260"/>
      <c r="E99" s="247"/>
    </row>
    <row r="100" spans="1:5" ht="12" customHeight="1">
      <c r="A100" s="243" t="s">
        <v>181</v>
      </c>
      <c r="B100" s="306" t="s">
        <v>182</v>
      </c>
      <c r="C100" s="261"/>
      <c r="D100" s="260"/>
      <c r="E100" s="247"/>
    </row>
    <row r="101" spans="1:5" ht="12" customHeight="1">
      <c r="A101" s="243" t="s">
        <v>183</v>
      </c>
      <c r="B101" s="305" t="s">
        <v>184</v>
      </c>
      <c r="C101" s="261">
        <v>2180</v>
      </c>
      <c r="D101" s="260">
        <v>134</v>
      </c>
      <c r="E101" s="247">
        <v>2314</v>
      </c>
    </row>
    <row r="102" spans="1:5" ht="12" customHeight="1">
      <c r="A102" s="243" t="s">
        <v>185</v>
      </c>
      <c r="B102" s="305" t="s">
        <v>186</v>
      </c>
      <c r="C102" s="261"/>
      <c r="D102" s="260"/>
      <c r="E102" s="247"/>
    </row>
    <row r="103" spans="1:5" ht="12" customHeight="1">
      <c r="A103" s="243" t="s">
        <v>187</v>
      </c>
      <c r="B103" s="306" t="s">
        <v>188</v>
      </c>
      <c r="C103" s="261">
        <v>100</v>
      </c>
      <c r="D103" s="260"/>
      <c r="E103" s="247">
        <v>100</v>
      </c>
    </row>
    <row r="104" spans="1:5" ht="12" customHeight="1">
      <c r="A104" s="307" t="s">
        <v>189</v>
      </c>
      <c r="B104" s="308" t="s">
        <v>190</v>
      </c>
      <c r="C104" s="261"/>
      <c r="D104" s="260"/>
      <c r="E104" s="247"/>
    </row>
    <row r="105" spans="1:5" ht="12" customHeight="1">
      <c r="A105" s="243" t="s">
        <v>191</v>
      </c>
      <c r="B105" s="308" t="s">
        <v>192</v>
      </c>
      <c r="C105" s="261"/>
      <c r="D105" s="260"/>
      <c r="E105" s="247"/>
    </row>
    <row r="106" spans="1:5" ht="12" customHeight="1" thickBot="1">
      <c r="A106" s="309" t="s">
        <v>193</v>
      </c>
      <c r="B106" s="310" t="s">
        <v>194</v>
      </c>
      <c r="C106" s="311">
        <v>200</v>
      </c>
      <c r="D106" s="350">
        <v>100</v>
      </c>
      <c r="E106" s="254">
        <v>300</v>
      </c>
    </row>
    <row r="107" spans="1:5" ht="12" customHeight="1" thickBot="1">
      <c r="A107" s="52" t="s">
        <v>21</v>
      </c>
      <c r="B107" s="313" t="s">
        <v>339</v>
      </c>
      <c r="C107" s="236">
        <v>470</v>
      </c>
      <c r="D107" s="256">
        <v>4324</v>
      </c>
      <c r="E107" s="257">
        <v>4794</v>
      </c>
    </row>
    <row r="108" spans="1:5" ht="12" customHeight="1">
      <c r="A108" s="237" t="s">
        <v>23</v>
      </c>
      <c r="B108" s="301" t="s">
        <v>196</v>
      </c>
      <c r="C108" s="239">
        <v>470</v>
      </c>
      <c r="D108" s="379">
        <v>4324</v>
      </c>
      <c r="E108" s="241">
        <v>4794</v>
      </c>
    </row>
    <row r="109" spans="1:5" ht="12" customHeight="1">
      <c r="A109" s="237" t="s">
        <v>25</v>
      </c>
      <c r="B109" s="315" t="s">
        <v>197</v>
      </c>
      <c r="C109" s="239"/>
      <c r="D109" s="260"/>
      <c r="E109" s="247"/>
    </row>
    <row r="110" spans="1:5" ht="12" customHeight="1">
      <c r="A110" s="237" t="s">
        <v>27</v>
      </c>
      <c r="B110" s="315" t="s">
        <v>198</v>
      </c>
      <c r="C110" s="245"/>
      <c r="D110" s="260"/>
      <c r="E110" s="247"/>
    </row>
    <row r="111" spans="1:5" ht="12" customHeight="1">
      <c r="A111" s="237" t="s">
        <v>29</v>
      </c>
      <c r="B111" s="315" t="s">
        <v>199</v>
      </c>
      <c r="C111" s="316"/>
      <c r="D111" s="260"/>
      <c r="E111" s="247"/>
    </row>
    <row r="112" spans="1:5" ht="12" customHeight="1">
      <c r="A112" s="237" t="s">
        <v>31</v>
      </c>
      <c r="B112" s="317" t="s">
        <v>200</v>
      </c>
      <c r="C112" s="316"/>
      <c r="D112" s="260"/>
      <c r="E112" s="247"/>
    </row>
    <row r="113" spans="1:5" ht="12" customHeight="1">
      <c r="A113" s="237" t="s">
        <v>33</v>
      </c>
      <c r="B113" s="318" t="s">
        <v>201</v>
      </c>
      <c r="C113" s="316"/>
      <c r="D113" s="260"/>
      <c r="E113" s="247"/>
    </row>
    <row r="114" spans="1:5" ht="12" customHeight="1">
      <c r="A114" s="237" t="s">
        <v>202</v>
      </c>
      <c r="B114" s="319" t="s">
        <v>203</v>
      </c>
      <c r="C114" s="316"/>
      <c r="D114" s="260"/>
      <c r="E114" s="247"/>
    </row>
    <row r="115" spans="1:5" ht="12" customHeight="1">
      <c r="A115" s="237" t="s">
        <v>204</v>
      </c>
      <c r="B115" s="306" t="s">
        <v>182</v>
      </c>
      <c r="C115" s="316"/>
      <c r="D115" s="260"/>
      <c r="E115" s="247"/>
    </row>
    <row r="116" spans="1:5" ht="12" customHeight="1">
      <c r="A116" s="237" t="s">
        <v>205</v>
      </c>
      <c r="B116" s="306" t="s">
        <v>206</v>
      </c>
      <c r="C116" s="316"/>
      <c r="D116" s="260"/>
      <c r="E116" s="247"/>
    </row>
    <row r="117" spans="1:5" ht="12" customHeight="1">
      <c r="A117" s="237" t="s">
        <v>207</v>
      </c>
      <c r="B117" s="306" t="s">
        <v>208</v>
      </c>
      <c r="C117" s="316"/>
      <c r="D117" s="260"/>
      <c r="E117" s="247"/>
    </row>
    <row r="118" spans="1:5" ht="12" customHeight="1">
      <c r="A118" s="237" t="s">
        <v>209</v>
      </c>
      <c r="B118" s="306" t="s">
        <v>188</v>
      </c>
      <c r="C118" s="316"/>
      <c r="D118" s="260"/>
      <c r="E118" s="247"/>
    </row>
    <row r="119" spans="1:5" ht="12" customHeight="1">
      <c r="A119" s="237" t="s">
        <v>210</v>
      </c>
      <c r="B119" s="306" t="s">
        <v>211</v>
      </c>
      <c r="C119" s="316"/>
      <c r="D119" s="260"/>
      <c r="E119" s="247"/>
    </row>
    <row r="120" spans="1:5" ht="12" customHeight="1" thickBot="1">
      <c r="A120" s="307" t="s">
        <v>212</v>
      </c>
      <c r="B120" s="306" t="s">
        <v>213</v>
      </c>
      <c r="C120" s="320"/>
      <c r="D120" s="350"/>
      <c r="E120" s="254"/>
    </row>
    <row r="121" spans="1:5" ht="12" customHeight="1" thickBot="1">
      <c r="A121" s="52" t="s">
        <v>35</v>
      </c>
      <c r="B121" s="321" t="s">
        <v>214</v>
      </c>
      <c r="C121" s="236"/>
      <c r="D121" s="256"/>
      <c r="E121" s="257"/>
    </row>
    <row r="122" spans="1:5" ht="12" customHeight="1">
      <c r="A122" s="237" t="s">
        <v>37</v>
      </c>
      <c r="B122" s="322" t="s">
        <v>215</v>
      </c>
      <c r="C122" s="239"/>
      <c r="D122" s="379"/>
      <c r="E122" s="241"/>
    </row>
    <row r="123" spans="1:5" ht="12" customHeight="1" thickBot="1">
      <c r="A123" s="250" t="s">
        <v>39</v>
      </c>
      <c r="B123" s="315" t="s">
        <v>216</v>
      </c>
      <c r="C123" s="261"/>
      <c r="D123" s="350"/>
      <c r="E123" s="254"/>
    </row>
    <row r="124" spans="1:5" ht="12" customHeight="1" thickBot="1">
      <c r="A124" s="52" t="s">
        <v>217</v>
      </c>
      <c r="B124" s="321" t="s">
        <v>218</v>
      </c>
      <c r="C124" s="236">
        <f>+C91+C107+C121</f>
        <v>3391</v>
      </c>
      <c r="D124" s="256">
        <v>4558</v>
      </c>
      <c r="E124" s="257">
        <v>7949</v>
      </c>
    </row>
    <row r="125" spans="1:5" ht="12" customHeight="1" thickBot="1">
      <c r="A125" s="52" t="s">
        <v>63</v>
      </c>
      <c r="B125" s="321" t="s">
        <v>219</v>
      </c>
      <c r="C125" s="236">
        <f>+C126+C127+C128</f>
        <v>0</v>
      </c>
      <c r="D125" s="378"/>
      <c r="E125" s="264"/>
    </row>
    <row r="126" spans="1:5" s="296" customFormat="1" ht="12" customHeight="1">
      <c r="A126" s="237" t="s">
        <v>65</v>
      </c>
      <c r="B126" s="322" t="s">
        <v>220</v>
      </c>
      <c r="C126" s="316"/>
      <c r="D126" s="379"/>
      <c r="E126" s="241"/>
    </row>
    <row r="127" spans="1:5" ht="12" customHeight="1">
      <c r="A127" s="237" t="s">
        <v>67</v>
      </c>
      <c r="B127" s="322" t="s">
        <v>221</v>
      </c>
      <c r="C127" s="316"/>
      <c r="D127" s="260"/>
      <c r="E127" s="247"/>
    </row>
    <row r="128" spans="1:5" ht="12" customHeight="1" thickBot="1">
      <c r="A128" s="307" t="s">
        <v>69</v>
      </c>
      <c r="B128" s="323" t="s">
        <v>222</v>
      </c>
      <c r="C128" s="316"/>
      <c r="D128" s="350"/>
      <c r="E128" s="254"/>
    </row>
    <row r="129" spans="1:11" ht="12" customHeight="1" thickBot="1">
      <c r="A129" s="52" t="s">
        <v>85</v>
      </c>
      <c r="B129" s="321" t="s">
        <v>223</v>
      </c>
      <c r="C129" s="236">
        <f>+C130+C131+C132+C133</f>
        <v>0</v>
      </c>
      <c r="D129" s="378"/>
      <c r="E129" s="264"/>
    </row>
    <row r="130" spans="1:11" ht="12" customHeight="1">
      <c r="A130" s="237" t="s">
        <v>87</v>
      </c>
      <c r="B130" s="322" t="s">
        <v>224</v>
      </c>
      <c r="C130" s="316"/>
      <c r="D130" s="379"/>
      <c r="E130" s="241"/>
    </row>
    <row r="131" spans="1:11" ht="12" customHeight="1">
      <c r="A131" s="237" t="s">
        <v>89</v>
      </c>
      <c r="B131" s="322" t="s">
        <v>225</v>
      </c>
      <c r="C131" s="316"/>
      <c r="D131" s="260"/>
      <c r="E131" s="247"/>
    </row>
    <row r="132" spans="1:11" ht="12" customHeight="1">
      <c r="A132" s="237" t="s">
        <v>91</v>
      </c>
      <c r="B132" s="322" t="s">
        <v>226</v>
      </c>
      <c r="C132" s="316"/>
      <c r="D132" s="260"/>
      <c r="E132" s="247"/>
    </row>
    <row r="133" spans="1:11" s="296" customFormat="1" ht="12" customHeight="1" thickBot="1">
      <c r="A133" s="307" t="s">
        <v>93</v>
      </c>
      <c r="B133" s="323" t="s">
        <v>227</v>
      </c>
      <c r="C133" s="316"/>
      <c r="D133" s="350"/>
      <c r="E133" s="254"/>
    </row>
    <row r="134" spans="1:11" ht="12" customHeight="1" thickBot="1">
      <c r="A134" s="52" t="s">
        <v>228</v>
      </c>
      <c r="B134" s="321" t="s">
        <v>229</v>
      </c>
      <c r="C134" s="266">
        <f>+C135+C136+C137+C138</f>
        <v>0</v>
      </c>
      <c r="D134" s="378"/>
      <c r="E134" s="264"/>
      <c r="K134" s="326"/>
    </row>
    <row r="135" spans="1:11">
      <c r="A135" s="237" t="s">
        <v>99</v>
      </c>
      <c r="B135" s="322" t="s">
        <v>230</v>
      </c>
      <c r="C135" s="316"/>
      <c r="D135" s="379"/>
      <c r="E135" s="241"/>
    </row>
    <row r="136" spans="1:11" ht="12" customHeight="1">
      <c r="A136" s="237" t="s">
        <v>101</v>
      </c>
      <c r="B136" s="322" t="s">
        <v>231</v>
      </c>
      <c r="C136" s="316"/>
      <c r="D136" s="260"/>
      <c r="E136" s="247"/>
    </row>
    <row r="137" spans="1:11" s="296" customFormat="1" ht="12" customHeight="1">
      <c r="A137" s="237" t="s">
        <v>103</v>
      </c>
      <c r="B137" s="322" t="s">
        <v>232</v>
      </c>
      <c r="C137" s="316"/>
      <c r="D137" s="260"/>
      <c r="E137" s="247"/>
    </row>
    <row r="138" spans="1:11" s="296" customFormat="1" ht="12" customHeight="1" thickBot="1">
      <c r="A138" s="307" t="s">
        <v>105</v>
      </c>
      <c r="B138" s="323" t="s">
        <v>233</v>
      </c>
      <c r="C138" s="316"/>
      <c r="D138" s="350"/>
      <c r="E138" s="254"/>
    </row>
    <row r="139" spans="1:11" s="296" customFormat="1" ht="12" customHeight="1" thickBot="1">
      <c r="A139" s="52" t="s">
        <v>107</v>
      </c>
      <c r="B139" s="321" t="s">
        <v>234</v>
      </c>
      <c r="C139" s="332">
        <f>+C140+C141+C142+C143</f>
        <v>0</v>
      </c>
      <c r="D139" s="378"/>
      <c r="E139" s="264"/>
    </row>
    <row r="140" spans="1:11" s="296" customFormat="1" ht="12" customHeight="1">
      <c r="A140" s="237" t="s">
        <v>109</v>
      </c>
      <c r="B140" s="322" t="s">
        <v>235</v>
      </c>
      <c r="C140" s="316"/>
      <c r="D140" s="379"/>
      <c r="E140" s="241"/>
    </row>
    <row r="141" spans="1:11" s="296" customFormat="1" ht="12" customHeight="1">
      <c r="A141" s="237" t="s">
        <v>111</v>
      </c>
      <c r="B141" s="322" t="s">
        <v>236</v>
      </c>
      <c r="C141" s="316"/>
      <c r="D141" s="260"/>
      <c r="E141" s="247"/>
    </row>
    <row r="142" spans="1:11" s="296" customFormat="1" ht="12" customHeight="1">
      <c r="A142" s="237" t="s">
        <v>113</v>
      </c>
      <c r="B142" s="322" t="s">
        <v>237</v>
      </c>
      <c r="C142" s="316"/>
      <c r="D142" s="260"/>
      <c r="E142" s="247"/>
    </row>
    <row r="143" spans="1:11" ht="12.75" customHeight="1" thickBot="1">
      <c r="A143" s="237" t="s">
        <v>115</v>
      </c>
      <c r="B143" s="322" t="s">
        <v>238</v>
      </c>
      <c r="C143" s="316"/>
      <c r="D143" s="350"/>
      <c r="E143" s="254"/>
    </row>
    <row r="144" spans="1:11" ht="12" customHeight="1" thickBot="1">
      <c r="A144" s="52" t="s">
        <v>117</v>
      </c>
      <c r="B144" s="321" t="s">
        <v>239</v>
      </c>
      <c r="C144" s="87">
        <f>+C125+C129+C134+C139</f>
        <v>0</v>
      </c>
      <c r="D144" s="378"/>
      <c r="E144" s="264"/>
    </row>
    <row r="145" spans="1:5" ht="15" customHeight="1" thickBot="1">
      <c r="A145" s="335" t="s">
        <v>240</v>
      </c>
      <c r="B145" s="336" t="s">
        <v>241</v>
      </c>
      <c r="C145" s="365">
        <f>+C124+C144</f>
        <v>3391</v>
      </c>
      <c r="D145" s="256">
        <v>4558</v>
      </c>
      <c r="E145" s="257">
        <v>7949</v>
      </c>
    </row>
    <row r="146" spans="1:5" ht="13.5" thickBot="1">
      <c r="D146" s="381"/>
      <c r="E146" s="367"/>
    </row>
    <row r="147" spans="1:5" ht="15" customHeight="1" thickBot="1">
      <c r="A147" s="693" t="s">
        <v>343</v>
      </c>
      <c r="B147" s="694"/>
      <c r="C147" s="695"/>
      <c r="D147" s="378"/>
      <c r="E147" s="264"/>
    </row>
    <row r="148" spans="1:5" ht="14.25" customHeight="1" thickBot="1">
      <c r="A148" s="693" t="s">
        <v>344</v>
      </c>
      <c r="B148" s="694"/>
      <c r="C148" s="695"/>
      <c r="D148" s="378"/>
      <c r="E148" s="264"/>
    </row>
  </sheetData>
  <sheetProtection formatCells="0"/>
  <mergeCells count="1">
    <mergeCell ref="B1:E1"/>
  </mergeCells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r:id="rId1"/>
  <headerFooter alignWithMargins="0">
    <oddHeader>&amp;R6.2 melléklet az 1/2015.(II.27.) önk. rendelethez
Módosította a 4/2016.(V.26.) önk. rendelet</oddHeader>
  </headerFooter>
  <rowBreaks count="1" manualBreakCount="1">
    <brk id="8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50"/>
  </sheetPr>
  <dimension ref="A1:F149"/>
  <sheetViews>
    <sheetView view="pageLayout" workbookViewId="0">
      <selection activeCell="G12" sqref="G12"/>
    </sheetView>
  </sheetViews>
  <sheetFormatPr defaultRowHeight="12.75"/>
  <cols>
    <col min="1" max="1" width="19.5" style="339" customWidth="1"/>
    <col min="2" max="2" width="63.5" style="340" customWidth="1"/>
    <col min="3" max="3" width="14.83203125" style="341" customWidth="1"/>
    <col min="4" max="4" width="15.1640625" style="223" customWidth="1"/>
    <col min="5" max="5" width="14" style="223" customWidth="1"/>
    <col min="6" max="16384" width="9.33203125" style="223"/>
  </cols>
  <sheetData>
    <row r="1" spans="1:5" s="203" customFormat="1" ht="16.5" customHeight="1">
      <c r="A1" s="642" t="s">
        <v>0</v>
      </c>
      <c r="B1" s="642"/>
      <c r="C1" s="642"/>
      <c r="D1" s="642"/>
      <c r="E1" s="642"/>
    </row>
    <row r="2" spans="1:5" s="209" customFormat="1" ht="21" customHeight="1" thickBot="1">
      <c r="A2" s="644"/>
      <c r="B2" s="644"/>
      <c r="C2" s="382"/>
      <c r="D2" s="383"/>
      <c r="E2" s="384" t="s">
        <v>1</v>
      </c>
    </row>
    <row r="3" spans="1:5" s="209" customFormat="1" ht="24.75" customHeight="1" thickBot="1">
      <c r="A3" s="2" t="s">
        <v>2</v>
      </c>
      <c r="B3" s="3" t="s">
        <v>3</v>
      </c>
      <c r="C3" s="3" t="s">
        <v>350</v>
      </c>
      <c r="D3" s="385" t="s">
        <v>351</v>
      </c>
      <c r="E3" s="386" t="s">
        <v>322</v>
      </c>
    </row>
    <row r="4" spans="1:5" s="217" customFormat="1" ht="15.95" customHeight="1" thickBot="1">
      <c r="A4" s="52">
        <v>1</v>
      </c>
      <c r="B4" s="53">
        <v>2</v>
      </c>
      <c r="C4" s="53">
        <v>3</v>
      </c>
      <c r="D4" s="53">
        <v>4</v>
      </c>
      <c r="E4" s="387">
        <v>5</v>
      </c>
    </row>
    <row r="5" spans="1:5" ht="13.5" thickBot="1">
      <c r="A5" s="388" t="s">
        <v>7</v>
      </c>
      <c r="B5" s="235" t="s">
        <v>8</v>
      </c>
      <c r="C5" s="273">
        <v>11735</v>
      </c>
      <c r="D5" s="273">
        <v>14197</v>
      </c>
      <c r="E5" s="14">
        <v>13769</v>
      </c>
    </row>
    <row r="6" spans="1:5" s="229" customFormat="1" ht="12.95" customHeight="1">
      <c r="A6" s="389" t="s">
        <v>9</v>
      </c>
      <c r="B6" s="238" t="s">
        <v>10</v>
      </c>
      <c r="C6" s="390">
        <v>9479</v>
      </c>
      <c r="D6" s="390">
        <v>9954</v>
      </c>
      <c r="E6" s="19">
        <v>9722</v>
      </c>
    </row>
    <row r="7" spans="1:5" s="229" customFormat="1" ht="15.95" customHeight="1">
      <c r="A7" s="391" t="s">
        <v>11</v>
      </c>
      <c r="B7" s="244" t="s">
        <v>12</v>
      </c>
      <c r="C7" s="392"/>
      <c r="D7" s="392"/>
      <c r="E7" s="23"/>
    </row>
    <row r="8" spans="1:5" s="229" customFormat="1" ht="12" customHeight="1">
      <c r="A8" s="391" t="s">
        <v>13</v>
      </c>
      <c r="B8" s="244" t="s">
        <v>14</v>
      </c>
      <c r="C8" s="392">
        <v>443</v>
      </c>
      <c r="D8" s="392">
        <v>2077</v>
      </c>
      <c r="E8" s="24">
        <v>1722</v>
      </c>
    </row>
    <row r="9" spans="1:5" s="242" customFormat="1" ht="12" customHeight="1">
      <c r="A9" s="391" t="s">
        <v>15</v>
      </c>
      <c r="B9" s="244" t="s">
        <v>16</v>
      </c>
      <c r="C9" s="392">
        <v>356</v>
      </c>
      <c r="D9" s="392">
        <v>349</v>
      </c>
      <c r="E9" s="23">
        <v>1200</v>
      </c>
    </row>
    <row r="10" spans="1:5" s="248" customFormat="1" ht="12" customHeight="1">
      <c r="A10" s="391" t="s">
        <v>17</v>
      </c>
      <c r="B10" s="244" t="s">
        <v>18</v>
      </c>
      <c r="C10" s="393">
        <v>1457</v>
      </c>
      <c r="D10" s="393">
        <v>1817</v>
      </c>
      <c r="E10" s="23">
        <v>734</v>
      </c>
    </row>
    <row r="11" spans="1:5" s="248" customFormat="1" ht="12" customHeight="1" thickBot="1">
      <c r="A11" s="394" t="s">
        <v>19</v>
      </c>
      <c r="B11" s="317" t="s">
        <v>20</v>
      </c>
      <c r="C11" s="395"/>
      <c r="D11" s="395"/>
      <c r="E11" s="27">
        <v>391</v>
      </c>
    </row>
    <row r="12" spans="1:5" s="248" customFormat="1" ht="12" customHeight="1" thickBot="1">
      <c r="A12" s="388" t="s">
        <v>21</v>
      </c>
      <c r="B12" s="255" t="s">
        <v>22</v>
      </c>
      <c r="C12" s="273">
        <v>4897</v>
      </c>
      <c r="D12" s="273">
        <v>5309</v>
      </c>
      <c r="E12" s="30">
        <v>2920</v>
      </c>
    </row>
    <row r="13" spans="1:5" s="248" customFormat="1" ht="12" customHeight="1">
      <c r="A13" s="389" t="s">
        <v>23</v>
      </c>
      <c r="B13" s="238" t="s">
        <v>24</v>
      </c>
      <c r="C13" s="390"/>
      <c r="D13" s="390"/>
      <c r="E13" s="19"/>
    </row>
    <row r="14" spans="1:5" s="242" customFormat="1" ht="12" customHeight="1">
      <c r="A14" s="391" t="s">
        <v>25</v>
      </c>
      <c r="B14" s="244" t="s">
        <v>26</v>
      </c>
      <c r="C14" s="392"/>
      <c r="D14" s="392"/>
      <c r="E14" s="23"/>
    </row>
    <row r="15" spans="1:5" s="242" customFormat="1" ht="12" customHeight="1">
      <c r="A15" s="391" t="s">
        <v>27</v>
      </c>
      <c r="B15" s="244" t="s">
        <v>28</v>
      </c>
      <c r="C15" s="392"/>
      <c r="D15" s="392"/>
      <c r="E15" s="23"/>
    </row>
    <row r="16" spans="1:5" s="242" customFormat="1" ht="12" customHeight="1">
      <c r="A16" s="391" t="s">
        <v>29</v>
      </c>
      <c r="B16" s="244" t="s">
        <v>30</v>
      </c>
      <c r="C16" s="392"/>
      <c r="D16" s="392"/>
      <c r="E16" s="23"/>
    </row>
    <row r="17" spans="1:5" s="242" customFormat="1" ht="12" customHeight="1">
      <c r="A17" s="391" t="s">
        <v>31</v>
      </c>
      <c r="B17" s="244" t="s">
        <v>32</v>
      </c>
      <c r="C17" s="392">
        <v>4897</v>
      </c>
      <c r="D17" s="392">
        <v>5309</v>
      </c>
      <c r="E17" s="24">
        <v>2920</v>
      </c>
    </row>
    <row r="18" spans="1:5" s="242" customFormat="1" ht="12" customHeight="1" thickBot="1">
      <c r="A18" s="394" t="s">
        <v>33</v>
      </c>
      <c r="B18" s="317" t="s">
        <v>34</v>
      </c>
      <c r="C18" s="396"/>
      <c r="D18" s="396"/>
      <c r="E18" s="27"/>
    </row>
    <row r="19" spans="1:5" s="242" customFormat="1" ht="12" customHeight="1" thickBot="1">
      <c r="A19" s="388" t="s">
        <v>35</v>
      </c>
      <c r="B19" s="235" t="s">
        <v>36</v>
      </c>
      <c r="C19" s="273">
        <v>1838</v>
      </c>
      <c r="D19" s="273">
        <v>0</v>
      </c>
      <c r="E19" s="33"/>
    </row>
    <row r="20" spans="1:5" s="242" customFormat="1" ht="12" customHeight="1">
      <c r="A20" s="389" t="s">
        <v>37</v>
      </c>
      <c r="B20" s="238" t="s">
        <v>38</v>
      </c>
      <c r="C20" s="390"/>
      <c r="D20" s="390"/>
      <c r="E20" s="19"/>
    </row>
    <row r="21" spans="1:5" s="248" customFormat="1" ht="12" customHeight="1">
      <c r="A21" s="391" t="s">
        <v>39</v>
      </c>
      <c r="B21" s="244" t="s">
        <v>40</v>
      </c>
      <c r="C21" s="392"/>
      <c r="D21" s="392"/>
      <c r="E21" s="23"/>
    </row>
    <row r="22" spans="1:5" s="248" customFormat="1" ht="12" customHeight="1">
      <c r="A22" s="391" t="s">
        <v>41</v>
      </c>
      <c r="B22" s="244" t="s">
        <v>42</v>
      </c>
      <c r="C22" s="392"/>
      <c r="D22" s="392"/>
      <c r="E22" s="23"/>
    </row>
    <row r="23" spans="1:5" s="248" customFormat="1" ht="12" customHeight="1">
      <c r="A23" s="391" t="s">
        <v>43</v>
      </c>
      <c r="B23" s="244" t="s">
        <v>44</v>
      </c>
      <c r="C23" s="392"/>
      <c r="D23" s="392"/>
      <c r="E23" s="23"/>
    </row>
    <row r="24" spans="1:5" s="242" customFormat="1" ht="12" customHeight="1">
      <c r="A24" s="391" t="s">
        <v>45</v>
      </c>
      <c r="B24" s="244" t="s">
        <v>46</v>
      </c>
      <c r="C24" s="392">
        <v>1838</v>
      </c>
      <c r="D24" s="392"/>
      <c r="E24" s="23"/>
    </row>
    <row r="25" spans="1:5" s="248" customFormat="1" ht="12" customHeight="1" thickBot="1">
      <c r="A25" s="394" t="s">
        <v>47</v>
      </c>
      <c r="B25" s="317" t="s">
        <v>48</v>
      </c>
      <c r="C25" s="396"/>
      <c r="D25" s="396"/>
      <c r="E25" s="27"/>
    </row>
    <row r="26" spans="1:5" s="248" customFormat="1" ht="12" customHeight="1" thickBot="1">
      <c r="A26" s="388" t="s">
        <v>49</v>
      </c>
      <c r="B26" s="235" t="s">
        <v>50</v>
      </c>
      <c r="C26" s="397">
        <v>14464</v>
      </c>
      <c r="D26" s="397">
        <v>13838</v>
      </c>
      <c r="E26" s="30">
        <v>14030</v>
      </c>
    </row>
    <row r="27" spans="1:5" s="248" customFormat="1" ht="12" customHeight="1">
      <c r="A27" s="389" t="s">
        <v>51</v>
      </c>
      <c r="B27" s="238" t="s">
        <v>52</v>
      </c>
      <c r="C27" s="398">
        <v>12118</v>
      </c>
      <c r="D27" s="398">
        <v>12010</v>
      </c>
      <c r="E27" s="19">
        <v>12300</v>
      </c>
    </row>
    <row r="28" spans="1:5" s="248" customFormat="1" ht="12" customHeight="1">
      <c r="A28" s="391" t="s">
        <v>53</v>
      </c>
      <c r="B28" s="244" t="s">
        <v>54</v>
      </c>
      <c r="C28" s="392">
        <v>12118</v>
      </c>
      <c r="D28" s="392">
        <v>12010</v>
      </c>
      <c r="E28" s="23">
        <v>12300</v>
      </c>
    </row>
    <row r="29" spans="1:5" s="248" customFormat="1" ht="12" customHeight="1">
      <c r="A29" s="391" t="s">
        <v>55</v>
      </c>
      <c r="B29" s="244" t="s">
        <v>56</v>
      </c>
      <c r="C29" s="392"/>
      <c r="D29" s="392"/>
      <c r="E29" s="23"/>
    </row>
    <row r="30" spans="1:5" s="248" customFormat="1" ht="12" customHeight="1">
      <c r="A30" s="391" t="s">
        <v>57</v>
      </c>
      <c r="B30" s="244" t="s">
        <v>58</v>
      </c>
      <c r="C30" s="392">
        <v>1066</v>
      </c>
      <c r="D30" s="392">
        <v>1207</v>
      </c>
      <c r="E30" s="23">
        <v>1200</v>
      </c>
    </row>
    <row r="31" spans="1:5" s="248" customFormat="1" ht="12" customHeight="1">
      <c r="A31" s="391" t="s">
        <v>59</v>
      </c>
      <c r="B31" s="244" t="s">
        <v>60</v>
      </c>
      <c r="C31" s="392">
        <v>434</v>
      </c>
      <c r="D31" s="392">
        <v>417</v>
      </c>
      <c r="E31" s="23">
        <v>330</v>
      </c>
    </row>
    <row r="32" spans="1:5" s="248" customFormat="1" ht="12" customHeight="1" thickBot="1">
      <c r="A32" s="394" t="s">
        <v>61</v>
      </c>
      <c r="B32" s="317" t="s">
        <v>62</v>
      </c>
      <c r="C32" s="396">
        <v>846</v>
      </c>
      <c r="D32" s="396">
        <v>204</v>
      </c>
      <c r="E32" s="27">
        <v>200</v>
      </c>
    </row>
    <row r="33" spans="1:5" s="248" customFormat="1" ht="12" customHeight="1" thickBot="1">
      <c r="A33" s="388" t="s">
        <v>63</v>
      </c>
      <c r="B33" s="235" t="s">
        <v>64</v>
      </c>
      <c r="C33" s="273">
        <v>2409</v>
      </c>
      <c r="D33" s="273">
        <v>1810</v>
      </c>
      <c r="E33" s="30">
        <v>1091</v>
      </c>
    </row>
    <row r="34" spans="1:5" s="248" customFormat="1" ht="12" customHeight="1">
      <c r="A34" s="389" t="s">
        <v>65</v>
      </c>
      <c r="B34" s="238" t="s">
        <v>66</v>
      </c>
      <c r="C34" s="390">
        <v>160</v>
      </c>
      <c r="D34" s="390">
        <v>194</v>
      </c>
      <c r="E34" s="19">
        <v>150</v>
      </c>
    </row>
    <row r="35" spans="1:5" s="248" customFormat="1" ht="12" customHeight="1">
      <c r="A35" s="391" t="s">
        <v>67</v>
      </c>
      <c r="B35" s="244" t="s">
        <v>68</v>
      </c>
      <c r="C35" s="392">
        <v>28</v>
      </c>
      <c r="D35" s="392">
        <v>94</v>
      </c>
      <c r="E35" s="23">
        <v>50</v>
      </c>
    </row>
    <row r="36" spans="1:5" s="248" customFormat="1" ht="12" customHeight="1">
      <c r="A36" s="391" t="s">
        <v>69</v>
      </c>
      <c r="B36" s="244" t="s">
        <v>70</v>
      </c>
      <c r="C36" s="392"/>
      <c r="D36" s="392"/>
      <c r="E36" s="23"/>
    </row>
    <row r="37" spans="1:5" s="248" customFormat="1" ht="12" customHeight="1">
      <c r="A37" s="391" t="s">
        <v>71</v>
      </c>
      <c r="B37" s="244" t="s">
        <v>72</v>
      </c>
      <c r="C37" s="392"/>
      <c r="D37" s="392"/>
      <c r="E37" s="23"/>
    </row>
    <row r="38" spans="1:5" s="248" customFormat="1" ht="12" customHeight="1">
      <c r="A38" s="391" t="s">
        <v>73</v>
      </c>
      <c r="B38" s="244" t="s">
        <v>74</v>
      </c>
      <c r="C38" s="392"/>
      <c r="D38" s="392"/>
      <c r="E38" s="23"/>
    </row>
    <row r="39" spans="1:5" s="248" customFormat="1" ht="12" customHeight="1">
      <c r="A39" s="391" t="s">
        <v>75</v>
      </c>
      <c r="B39" s="244" t="s">
        <v>76</v>
      </c>
      <c r="C39" s="392">
        <v>243</v>
      </c>
      <c r="D39" s="392">
        <v>241</v>
      </c>
      <c r="E39" s="23">
        <v>126</v>
      </c>
    </row>
    <row r="40" spans="1:5" s="248" customFormat="1" ht="12" customHeight="1">
      <c r="A40" s="391" t="s">
        <v>77</v>
      </c>
      <c r="B40" s="244" t="s">
        <v>78</v>
      </c>
      <c r="C40" s="392"/>
      <c r="D40" s="392"/>
      <c r="E40" s="23"/>
    </row>
    <row r="41" spans="1:5" s="248" customFormat="1" ht="12" customHeight="1">
      <c r="A41" s="391" t="s">
        <v>79</v>
      </c>
      <c r="B41" s="244" t="s">
        <v>80</v>
      </c>
      <c r="C41" s="392">
        <v>6</v>
      </c>
      <c r="D41" s="392"/>
      <c r="E41" s="23"/>
    </row>
    <row r="42" spans="1:5" s="248" customFormat="1" ht="12" customHeight="1">
      <c r="A42" s="391" t="s">
        <v>81</v>
      </c>
      <c r="B42" s="244" t="s">
        <v>82</v>
      </c>
      <c r="C42" s="399">
        <v>55</v>
      </c>
      <c r="D42" s="399"/>
      <c r="E42" s="23"/>
    </row>
    <row r="43" spans="1:5" s="248" customFormat="1" ht="12" customHeight="1" thickBot="1">
      <c r="A43" s="394" t="s">
        <v>83</v>
      </c>
      <c r="B43" s="317" t="s">
        <v>84</v>
      </c>
      <c r="C43" s="400">
        <v>1917</v>
      </c>
      <c r="D43" s="400">
        <v>1281</v>
      </c>
      <c r="E43" s="27">
        <v>765</v>
      </c>
    </row>
    <row r="44" spans="1:5" s="248" customFormat="1" ht="12" customHeight="1" thickBot="1">
      <c r="A44" s="388" t="s">
        <v>85</v>
      </c>
      <c r="B44" s="235" t="s">
        <v>86</v>
      </c>
      <c r="C44" s="273">
        <v>0</v>
      </c>
      <c r="D44" s="273">
        <v>0</v>
      </c>
      <c r="E44" s="30">
        <v>2200</v>
      </c>
    </row>
    <row r="45" spans="1:5" s="248" customFormat="1" ht="12" customHeight="1">
      <c r="A45" s="389" t="s">
        <v>87</v>
      </c>
      <c r="B45" s="238" t="s">
        <v>88</v>
      </c>
      <c r="C45" s="401"/>
      <c r="D45" s="401"/>
      <c r="E45" s="19">
        <v>2200</v>
      </c>
    </row>
    <row r="46" spans="1:5" s="248" customFormat="1" ht="12" customHeight="1">
      <c r="A46" s="391" t="s">
        <v>89</v>
      </c>
      <c r="B46" s="244" t="s">
        <v>90</v>
      </c>
      <c r="C46" s="399"/>
      <c r="D46" s="399"/>
      <c r="E46" s="23"/>
    </row>
    <row r="47" spans="1:5" s="248" customFormat="1" ht="12" customHeight="1">
      <c r="A47" s="391" t="s">
        <v>91</v>
      </c>
      <c r="B47" s="244" t="s">
        <v>92</v>
      </c>
      <c r="C47" s="399"/>
      <c r="D47" s="399"/>
      <c r="E47" s="23"/>
    </row>
    <row r="48" spans="1:5" s="248" customFormat="1" ht="12" customHeight="1">
      <c r="A48" s="391" t="s">
        <v>93</v>
      </c>
      <c r="B48" s="244" t="s">
        <v>94</v>
      </c>
      <c r="C48" s="399"/>
      <c r="D48" s="399"/>
      <c r="E48" s="23"/>
    </row>
    <row r="49" spans="1:5" s="248" customFormat="1" ht="12" customHeight="1" thickBot="1">
      <c r="A49" s="394" t="s">
        <v>95</v>
      </c>
      <c r="B49" s="317" t="s">
        <v>96</v>
      </c>
      <c r="C49" s="400"/>
      <c r="D49" s="400"/>
      <c r="E49" s="27"/>
    </row>
    <row r="50" spans="1:5" s="248" customFormat="1" ht="12" customHeight="1" thickBot="1">
      <c r="A50" s="388" t="s">
        <v>97</v>
      </c>
      <c r="B50" s="235" t="s">
        <v>98</v>
      </c>
      <c r="C50" s="273">
        <v>163</v>
      </c>
      <c r="D50" s="273">
        <v>124</v>
      </c>
      <c r="E50" s="30">
        <v>306</v>
      </c>
    </row>
    <row r="51" spans="1:5" s="248" customFormat="1" ht="12" customHeight="1">
      <c r="A51" s="389" t="s">
        <v>99</v>
      </c>
      <c r="B51" s="238" t="s">
        <v>100</v>
      </c>
      <c r="C51" s="390"/>
      <c r="D51" s="390"/>
      <c r="E51" s="19"/>
    </row>
    <row r="52" spans="1:5" s="248" customFormat="1" ht="12" customHeight="1">
      <c r="A52" s="391" t="s">
        <v>101</v>
      </c>
      <c r="B52" s="244" t="s">
        <v>102</v>
      </c>
      <c r="C52" s="392">
        <v>148</v>
      </c>
      <c r="D52" s="392">
        <v>30</v>
      </c>
      <c r="E52" s="23">
        <v>100</v>
      </c>
    </row>
    <row r="53" spans="1:5" s="248" customFormat="1" ht="12" customHeight="1">
      <c r="A53" s="391" t="s">
        <v>103</v>
      </c>
      <c r="B53" s="244" t="s">
        <v>104</v>
      </c>
      <c r="C53" s="392">
        <v>15</v>
      </c>
      <c r="D53" s="392">
        <v>94</v>
      </c>
      <c r="E53" s="23">
        <v>206</v>
      </c>
    </row>
    <row r="54" spans="1:5" s="248" customFormat="1" ht="12" customHeight="1" thickBot="1">
      <c r="A54" s="394" t="s">
        <v>105</v>
      </c>
      <c r="B54" s="317" t="s">
        <v>106</v>
      </c>
      <c r="C54" s="396"/>
      <c r="D54" s="396"/>
      <c r="E54" s="27"/>
    </row>
    <row r="55" spans="1:5" s="248" customFormat="1" ht="12" customHeight="1" thickBot="1">
      <c r="A55" s="388" t="s">
        <v>107</v>
      </c>
      <c r="B55" s="255" t="s">
        <v>108</v>
      </c>
      <c r="C55" s="273">
        <v>454</v>
      </c>
      <c r="D55" s="273">
        <v>3504</v>
      </c>
      <c r="E55" s="30">
        <v>1484</v>
      </c>
    </row>
    <row r="56" spans="1:5" s="248" customFormat="1" ht="12" customHeight="1">
      <c r="A56" s="391" t="s">
        <v>109</v>
      </c>
      <c r="B56" s="238" t="s">
        <v>110</v>
      </c>
      <c r="C56" s="399"/>
      <c r="D56" s="399"/>
      <c r="E56" s="19"/>
    </row>
    <row r="57" spans="1:5" s="248" customFormat="1" ht="12" customHeight="1">
      <c r="A57" s="391" t="s">
        <v>111</v>
      </c>
      <c r="B57" s="244" t="s">
        <v>112</v>
      </c>
      <c r="C57" s="399"/>
      <c r="D57" s="399"/>
      <c r="E57" s="23"/>
    </row>
    <row r="58" spans="1:5" s="248" customFormat="1" ht="12" customHeight="1">
      <c r="A58" s="391" t="s">
        <v>113</v>
      </c>
      <c r="B58" s="244" t="s">
        <v>114</v>
      </c>
      <c r="C58" s="399">
        <v>454</v>
      </c>
      <c r="D58" s="399">
        <v>3504</v>
      </c>
      <c r="E58" s="23">
        <v>1484</v>
      </c>
    </row>
    <row r="59" spans="1:5" s="248" customFormat="1" ht="12" customHeight="1" thickBot="1">
      <c r="A59" s="391" t="s">
        <v>115</v>
      </c>
      <c r="B59" s="317" t="s">
        <v>116</v>
      </c>
      <c r="C59" s="399"/>
      <c r="D59" s="399"/>
      <c r="E59" s="27"/>
    </row>
    <row r="60" spans="1:5" s="248" customFormat="1" ht="12" customHeight="1" thickBot="1">
      <c r="A60" s="388" t="s">
        <v>117</v>
      </c>
      <c r="B60" s="235" t="s">
        <v>118</v>
      </c>
      <c r="C60" s="397">
        <v>35960</v>
      </c>
      <c r="D60" s="397">
        <v>38782</v>
      </c>
      <c r="E60" s="30">
        <v>35800</v>
      </c>
    </row>
    <row r="61" spans="1:5" s="248" customFormat="1" ht="12" customHeight="1" thickBot="1">
      <c r="A61" s="402" t="s">
        <v>119</v>
      </c>
      <c r="B61" s="255" t="s">
        <v>120</v>
      </c>
      <c r="C61" s="273">
        <v>0</v>
      </c>
      <c r="D61" s="273">
        <v>0</v>
      </c>
      <c r="E61" s="33"/>
    </row>
    <row r="62" spans="1:5" s="248" customFormat="1" ht="12" customHeight="1">
      <c r="A62" s="391" t="s">
        <v>121</v>
      </c>
      <c r="B62" s="238" t="s">
        <v>122</v>
      </c>
      <c r="C62" s="399"/>
      <c r="D62" s="399"/>
      <c r="E62" s="19"/>
    </row>
    <row r="63" spans="1:5" s="248" customFormat="1" ht="12" customHeight="1">
      <c r="A63" s="391" t="s">
        <v>123</v>
      </c>
      <c r="B63" s="244" t="s">
        <v>124</v>
      </c>
      <c r="C63" s="399"/>
      <c r="D63" s="399"/>
      <c r="E63" s="23"/>
    </row>
    <row r="64" spans="1:5" s="248" customFormat="1" ht="12" customHeight="1" thickBot="1">
      <c r="A64" s="391" t="s">
        <v>125</v>
      </c>
      <c r="B64" s="403" t="s">
        <v>352</v>
      </c>
      <c r="C64" s="399"/>
      <c r="D64" s="399"/>
      <c r="E64" s="27"/>
    </row>
    <row r="65" spans="1:5" s="248" customFormat="1" ht="12" customHeight="1" thickBot="1">
      <c r="A65" s="402" t="s">
        <v>127</v>
      </c>
      <c r="B65" s="255" t="s">
        <v>128</v>
      </c>
      <c r="C65" s="273">
        <v>0</v>
      </c>
      <c r="D65" s="273">
        <v>0</v>
      </c>
      <c r="E65" s="33"/>
    </row>
    <row r="66" spans="1:5" s="248" customFormat="1" ht="12" customHeight="1">
      <c r="A66" s="391" t="s">
        <v>129</v>
      </c>
      <c r="B66" s="238" t="s">
        <v>130</v>
      </c>
      <c r="C66" s="399"/>
      <c r="D66" s="399"/>
      <c r="E66" s="19"/>
    </row>
    <row r="67" spans="1:5" s="248" customFormat="1" ht="12" customHeight="1">
      <c r="A67" s="391" t="s">
        <v>131</v>
      </c>
      <c r="B67" s="244" t="s">
        <v>132</v>
      </c>
      <c r="C67" s="399"/>
      <c r="D67" s="399"/>
      <c r="E67" s="23"/>
    </row>
    <row r="68" spans="1:5" s="248" customFormat="1" ht="12" customHeight="1">
      <c r="A68" s="391" t="s">
        <v>133</v>
      </c>
      <c r="B68" s="244" t="s">
        <v>134</v>
      </c>
      <c r="C68" s="399"/>
      <c r="D68" s="399"/>
      <c r="E68" s="23"/>
    </row>
    <row r="69" spans="1:5" s="248" customFormat="1" ht="12" customHeight="1" thickBot="1">
      <c r="A69" s="391" t="s">
        <v>135</v>
      </c>
      <c r="B69" s="317" t="s">
        <v>136</v>
      </c>
      <c r="C69" s="399"/>
      <c r="D69" s="399"/>
      <c r="E69" s="27"/>
    </row>
    <row r="70" spans="1:5" s="248" customFormat="1" ht="12" customHeight="1" thickBot="1">
      <c r="A70" s="402" t="s">
        <v>137</v>
      </c>
      <c r="B70" s="255" t="s">
        <v>138</v>
      </c>
      <c r="C70" s="273">
        <v>9475</v>
      </c>
      <c r="D70" s="273">
        <v>2003</v>
      </c>
      <c r="E70" s="30">
        <v>5837</v>
      </c>
    </row>
    <row r="71" spans="1:5" s="248" customFormat="1" ht="12" customHeight="1">
      <c r="A71" s="391" t="s">
        <v>139</v>
      </c>
      <c r="B71" s="238" t="s">
        <v>140</v>
      </c>
      <c r="C71" s="399">
        <v>9475</v>
      </c>
      <c r="D71" s="399">
        <v>2003</v>
      </c>
      <c r="E71" s="19">
        <v>5837</v>
      </c>
    </row>
    <row r="72" spans="1:5" s="248" customFormat="1" ht="12" customHeight="1" thickBot="1">
      <c r="A72" s="391" t="s">
        <v>141</v>
      </c>
      <c r="B72" s="317" t="s">
        <v>142</v>
      </c>
      <c r="C72" s="399"/>
      <c r="D72" s="399"/>
      <c r="E72" s="27"/>
    </row>
    <row r="73" spans="1:5" s="248" customFormat="1" ht="12" customHeight="1" thickBot="1">
      <c r="A73" s="402" t="s">
        <v>143</v>
      </c>
      <c r="B73" s="255" t="s">
        <v>144</v>
      </c>
      <c r="C73" s="273">
        <v>0</v>
      </c>
      <c r="D73" s="273">
        <v>521</v>
      </c>
      <c r="E73" s="30">
        <v>1136</v>
      </c>
    </row>
    <row r="74" spans="1:5" s="248" customFormat="1" ht="12" customHeight="1">
      <c r="A74" s="391" t="s">
        <v>145</v>
      </c>
      <c r="B74" s="238" t="s">
        <v>146</v>
      </c>
      <c r="C74" s="399"/>
      <c r="D74" s="399">
        <v>521</v>
      </c>
      <c r="E74" s="19">
        <v>1136</v>
      </c>
    </row>
    <row r="75" spans="1:5" s="248" customFormat="1" ht="12" customHeight="1">
      <c r="A75" s="391" t="s">
        <v>147</v>
      </c>
      <c r="B75" s="244" t="s">
        <v>148</v>
      </c>
      <c r="C75" s="399"/>
      <c r="D75" s="399"/>
      <c r="E75" s="23"/>
    </row>
    <row r="76" spans="1:5" s="242" customFormat="1" ht="12" customHeight="1" thickBot="1">
      <c r="A76" s="391" t="s">
        <v>149</v>
      </c>
      <c r="B76" s="317" t="s">
        <v>150</v>
      </c>
      <c r="C76" s="399"/>
      <c r="D76" s="399"/>
      <c r="E76" s="27"/>
    </row>
    <row r="77" spans="1:5" s="248" customFormat="1" ht="12" customHeight="1" thickBot="1">
      <c r="A77" s="402" t="s">
        <v>151</v>
      </c>
      <c r="B77" s="255" t="s">
        <v>152</v>
      </c>
      <c r="C77" s="273">
        <v>0</v>
      </c>
      <c r="D77" s="273">
        <v>0</v>
      </c>
      <c r="E77" s="33"/>
    </row>
    <row r="78" spans="1:5" s="248" customFormat="1" ht="12" customHeight="1">
      <c r="A78" s="404" t="s">
        <v>153</v>
      </c>
      <c r="B78" s="238" t="s">
        <v>154</v>
      </c>
      <c r="C78" s="399"/>
      <c r="D78" s="399"/>
      <c r="E78" s="19"/>
    </row>
    <row r="79" spans="1:5" s="248" customFormat="1" ht="12" customHeight="1">
      <c r="A79" s="405" t="s">
        <v>155</v>
      </c>
      <c r="B79" s="244" t="s">
        <v>156</v>
      </c>
      <c r="C79" s="399"/>
      <c r="D79" s="399"/>
      <c r="E79" s="23"/>
    </row>
    <row r="80" spans="1:5" s="248" customFormat="1" ht="12" customHeight="1">
      <c r="A80" s="405" t="s">
        <v>157</v>
      </c>
      <c r="B80" s="244" t="s">
        <v>158</v>
      </c>
      <c r="C80" s="399"/>
      <c r="D80" s="399"/>
      <c r="E80" s="23"/>
    </row>
    <row r="81" spans="1:5" s="248" customFormat="1" ht="12" customHeight="1" thickBot="1">
      <c r="A81" s="406" t="s">
        <v>159</v>
      </c>
      <c r="B81" s="317" t="s">
        <v>160</v>
      </c>
      <c r="C81" s="399"/>
      <c r="D81" s="399"/>
      <c r="E81" s="27"/>
    </row>
    <row r="82" spans="1:5" s="248" customFormat="1" ht="12" customHeight="1" thickBot="1">
      <c r="A82" s="402" t="s">
        <v>161</v>
      </c>
      <c r="B82" s="255" t="s">
        <v>162</v>
      </c>
      <c r="C82" s="407"/>
      <c r="D82" s="407"/>
      <c r="E82" s="33"/>
    </row>
    <row r="83" spans="1:5" s="248" customFormat="1" ht="12" customHeight="1" thickBot="1">
      <c r="A83" s="402" t="s">
        <v>163</v>
      </c>
      <c r="B83" s="408" t="s">
        <v>164</v>
      </c>
      <c r="C83" s="397">
        <v>9475</v>
      </c>
      <c r="D83" s="397">
        <v>2524</v>
      </c>
      <c r="E83" s="30">
        <v>6973</v>
      </c>
    </row>
    <row r="84" spans="1:5" s="242" customFormat="1" ht="12" customHeight="1" thickBot="1">
      <c r="A84" s="409" t="s">
        <v>165</v>
      </c>
      <c r="B84" s="410" t="s">
        <v>166</v>
      </c>
      <c r="C84" s="397">
        <v>45435</v>
      </c>
      <c r="D84" s="397">
        <v>41306</v>
      </c>
      <c r="E84" s="48">
        <v>42773</v>
      </c>
    </row>
    <row r="85" spans="1:5" s="242" customFormat="1" ht="30" customHeight="1">
      <c r="A85" s="411"/>
      <c r="B85" s="412"/>
      <c r="C85" s="413"/>
      <c r="D85" s="414"/>
      <c r="E85" s="415"/>
    </row>
    <row r="86" spans="1:5" s="242" customFormat="1" ht="21" customHeight="1">
      <c r="A86" s="642" t="s">
        <v>167</v>
      </c>
      <c r="B86" s="642"/>
      <c r="C86" s="642"/>
      <c r="D86" s="642"/>
      <c r="E86" s="642"/>
    </row>
    <row r="87" spans="1:5" s="242" customFormat="1" ht="12" customHeight="1" thickBot="1">
      <c r="A87" s="647"/>
      <c r="B87" s="647"/>
      <c r="C87" s="382"/>
      <c r="D87" s="383"/>
      <c r="E87" s="384" t="s">
        <v>1</v>
      </c>
    </row>
    <row r="88" spans="1:5" s="248" customFormat="1" ht="22.5" customHeight="1" thickBot="1">
      <c r="A88" s="2" t="s">
        <v>300</v>
      </c>
      <c r="B88" s="3" t="s">
        <v>168</v>
      </c>
      <c r="C88" s="3" t="s">
        <v>350</v>
      </c>
      <c r="D88" s="385" t="s">
        <v>351</v>
      </c>
      <c r="E88" s="386" t="s">
        <v>322</v>
      </c>
    </row>
    <row r="89" spans="1:5" ht="13.5" thickBot="1">
      <c r="A89" s="52">
        <v>1</v>
      </c>
      <c r="B89" s="53">
        <v>2</v>
      </c>
      <c r="C89" s="53">
        <v>3</v>
      </c>
      <c r="D89" s="53">
        <v>4</v>
      </c>
      <c r="E89" s="416">
        <v>5</v>
      </c>
    </row>
    <row r="90" spans="1:5" s="229" customFormat="1" ht="16.5" customHeight="1" thickBot="1">
      <c r="A90" s="417" t="s">
        <v>7</v>
      </c>
      <c r="B90" s="294" t="s">
        <v>338</v>
      </c>
      <c r="C90" s="295">
        <v>31778</v>
      </c>
      <c r="D90" s="418">
        <v>32359</v>
      </c>
      <c r="E90" s="30">
        <v>31322</v>
      </c>
    </row>
    <row r="91" spans="1:5" s="296" customFormat="1" ht="12" customHeight="1">
      <c r="A91" s="419" t="s">
        <v>9</v>
      </c>
      <c r="B91" s="298" t="s">
        <v>170</v>
      </c>
      <c r="C91" s="299">
        <v>8672</v>
      </c>
      <c r="D91" s="420">
        <v>11373</v>
      </c>
      <c r="E91" s="62">
        <v>9222</v>
      </c>
    </row>
    <row r="92" spans="1:5" ht="12" customHeight="1">
      <c r="A92" s="391" t="s">
        <v>11</v>
      </c>
      <c r="B92" s="301" t="s">
        <v>171</v>
      </c>
      <c r="C92" s="245">
        <v>2115</v>
      </c>
      <c r="D92" s="392">
        <v>2724</v>
      </c>
      <c r="E92" s="64">
        <v>2186</v>
      </c>
    </row>
    <row r="93" spans="1:5" ht="12" customHeight="1">
      <c r="A93" s="391" t="s">
        <v>13</v>
      </c>
      <c r="B93" s="301" t="s">
        <v>172</v>
      </c>
      <c r="C93" s="261">
        <v>10835</v>
      </c>
      <c r="D93" s="396">
        <v>12094</v>
      </c>
      <c r="E93" s="64">
        <v>14087</v>
      </c>
    </row>
    <row r="94" spans="1:5" ht="12" customHeight="1">
      <c r="A94" s="391" t="s">
        <v>15</v>
      </c>
      <c r="B94" s="303" t="s">
        <v>173</v>
      </c>
      <c r="C94" s="261">
        <v>2695</v>
      </c>
      <c r="D94" s="396">
        <v>2783</v>
      </c>
      <c r="E94" s="64">
        <v>1977</v>
      </c>
    </row>
    <row r="95" spans="1:5" ht="12" customHeight="1">
      <c r="A95" s="391" t="s">
        <v>174</v>
      </c>
      <c r="B95" s="304" t="s">
        <v>175</v>
      </c>
      <c r="C95" s="261">
        <v>7461</v>
      </c>
      <c r="D95" s="396">
        <v>3385</v>
      </c>
      <c r="E95" s="64">
        <v>3850</v>
      </c>
    </row>
    <row r="96" spans="1:5" ht="12" customHeight="1">
      <c r="A96" s="391" t="s">
        <v>19</v>
      </c>
      <c r="B96" s="301" t="s">
        <v>176</v>
      </c>
      <c r="C96" s="261"/>
      <c r="D96" s="396"/>
      <c r="E96" s="64"/>
    </row>
    <row r="97" spans="1:5" ht="12" customHeight="1">
      <c r="A97" s="391" t="s">
        <v>177</v>
      </c>
      <c r="B97" s="305" t="s">
        <v>178</v>
      </c>
      <c r="C97" s="261"/>
      <c r="D97" s="396"/>
      <c r="E97" s="64"/>
    </row>
    <row r="98" spans="1:5" ht="12" customHeight="1">
      <c r="A98" s="391" t="s">
        <v>179</v>
      </c>
      <c r="B98" s="306" t="s">
        <v>180</v>
      </c>
      <c r="C98" s="261"/>
      <c r="D98" s="396"/>
      <c r="E98" s="64"/>
    </row>
    <row r="99" spans="1:5" ht="12" customHeight="1">
      <c r="A99" s="391" t="s">
        <v>181</v>
      </c>
      <c r="B99" s="306" t="s">
        <v>182</v>
      </c>
      <c r="C99" s="261"/>
      <c r="D99" s="396"/>
      <c r="E99" s="64"/>
    </row>
    <row r="100" spans="1:5" ht="12" customHeight="1">
      <c r="A100" s="391" t="s">
        <v>183</v>
      </c>
      <c r="B100" s="305" t="s">
        <v>184</v>
      </c>
      <c r="C100" s="261">
        <v>6670</v>
      </c>
      <c r="D100" s="396">
        <v>3002</v>
      </c>
      <c r="E100" s="64">
        <v>3020</v>
      </c>
    </row>
    <row r="101" spans="1:5" ht="12" customHeight="1">
      <c r="A101" s="391" t="s">
        <v>185</v>
      </c>
      <c r="B101" s="305" t="s">
        <v>186</v>
      </c>
      <c r="C101" s="261"/>
      <c r="D101" s="396"/>
      <c r="E101" s="64"/>
    </row>
    <row r="102" spans="1:5" ht="12" customHeight="1">
      <c r="A102" s="391" t="s">
        <v>187</v>
      </c>
      <c r="B102" s="306" t="s">
        <v>188</v>
      </c>
      <c r="C102" s="261">
        <v>100</v>
      </c>
      <c r="D102" s="396"/>
      <c r="E102" s="64">
        <v>100</v>
      </c>
    </row>
    <row r="103" spans="1:5" ht="12" customHeight="1">
      <c r="A103" s="421" t="s">
        <v>189</v>
      </c>
      <c r="B103" s="308" t="s">
        <v>190</v>
      </c>
      <c r="C103" s="261"/>
      <c r="D103" s="396"/>
      <c r="E103" s="64"/>
    </row>
    <row r="104" spans="1:5" ht="12" customHeight="1">
      <c r="A104" s="391" t="s">
        <v>191</v>
      </c>
      <c r="B104" s="308" t="s">
        <v>192</v>
      </c>
      <c r="C104" s="261"/>
      <c r="D104" s="396"/>
      <c r="E104" s="64"/>
    </row>
    <row r="105" spans="1:5" ht="12" customHeight="1" thickBot="1">
      <c r="A105" s="422" t="s">
        <v>193</v>
      </c>
      <c r="B105" s="310" t="s">
        <v>194</v>
      </c>
      <c r="C105" s="311">
        <v>691</v>
      </c>
      <c r="D105" s="423">
        <v>383</v>
      </c>
      <c r="E105" s="74">
        <v>730</v>
      </c>
    </row>
    <row r="106" spans="1:5" ht="12" customHeight="1" thickBot="1">
      <c r="A106" s="388" t="s">
        <v>21</v>
      </c>
      <c r="B106" s="313" t="s">
        <v>339</v>
      </c>
      <c r="C106" s="236">
        <v>9766</v>
      </c>
      <c r="D106" s="273">
        <v>2776</v>
      </c>
      <c r="E106" s="30">
        <v>6516</v>
      </c>
    </row>
    <row r="107" spans="1:5" ht="12" customHeight="1">
      <c r="A107" s="389" t="s">
        <v>23</v>
      </c>
      <c r="B107" s="301" t="s">
        <v>196</v>
      </c>
      <c r="C107" s="239">
        <v>8821</v>
      </c>
      <c r="D107" s="390">
        <v>1250</v>
      </c>
      <c r="E107" s="62">
        <v>4794</v>
      </c>
    </row>
    <row r="108" spans="1:5" ht="12" customHeight="1">
      <c r="A108" s="389" t="s">
        <v>25</v>
      </c>
      <c r="B108" s="315" t="s">
        <v>197</v>
      </c>
      <c r="C108" s="239"/>
      <c r="D108" s="390"/>
      <c r="E108" s="64"/>
    </row>
    <row r="109" spans="1:5" ht="12" customHeight="1">
      <c r="A109" s="389" t="s">
        <v>27</v>
      </c>
      <c r="B109" s="315" t="s">
        <v>198</v>
      </c>
      <c r="C109" s="245"/>
      <c r="D109" s="392">
        <v>1526</v>
      </c>
      <c r="E109" s="64">
        <v>1722</v>
      </c>
    </row>
    <row r="110" spans="1:5" ht="12" customHeight="1">
      <c r="A110" s="389" t="s">
        <v>29</v>
      </c>
      <c r="B110" s="315" t="s">
        <v>199</v>
      </c>
      <c r="C110" s="316"/>
      <c r="D110" s="392"/>
      <c r="E110" s="64"/>
    </row>
    <row r="111" spans="1:5" ht="12" customHeight="1">
      <c r="A111" s="389" t="s">
        <v>31</v>
      </c>
      <c r="B111" s="317" t="s">
        <v>200</v>
      </c>
      <c r="C111" s="316">
        <v>945</v>
      </c>
      <c r="D111" s="392"/>
      <c r="E111" s="64"/>
    </row>
    <row r="112" spans="1:5" ht="12" customHeight="1">
      <c r="A112" s="389" t="s">
        <v>33</v>
      </c>
      <c r="B112" s="318" t="s">
        <v>201</v>
      </c>
      <c r="C112" s="316"/>
      <c r="D112" s="392"/>
      <c r="E112" s="64"/>
    </row>
    <row r="113" spans="1:5" ht="12" customHeight="1">
      <c r="A113" s="389" t="s">
        <v>202</v>
      </c>
      <c r="B113" s="319" t="s">
        <v>203</v>
      </c>
      <c r="C113" s="316"/>
      <c r="D113" s="392"/>
      <c r="E113" s="64"/>
    </row>
    <row r="114" spans="1:5" ht="12" customHeight="1">
      <c r="A114" s="389" t="s">
        <v>204</v>
      </c>
      <c r="B114" s="306" t="s">
        <v>182</v>
      </c>
      <c r="C114" s="316"/>
      <c r="D114" s="392"/>
      <c r="E114" s="64"/>
    </row>
    <row r="115" spans="1:5" ht="12" customHeight="1">
      <c r="A115" s="389" t="s">
        <v>205</v>
      </c>
      <c r="B115" s="306" t="s">
        <v>206</v>
      </c>
      <c r="C115" s="316"/>
      <c r="D115" s="392"/>
      <c r="E115" s="64"/>
    </row>
    <row r="116" spans="1:5" ht="12" customHeight="1">
      <c r="A116" s="389" t="s">
        <v>207</v>
      </c>
      <c r="B116" s="306" t="s">
        <v>208</v>
      </c>
      <c r="C116" s="316"/>
      <c r="D116" s="392"/>
      <c r="E116" s="64"/>
    </row>
    <row r="117" spans="1:5" ht="12" customHeight="1">
      <c r="A117" s="389" t="s">
        <v>209</v>
      </c>
      <c r="B117" s="306" t="s">
        <v>188</v>
      </c>
      <c r="C117" s="316"/>
      <c r="D117" s="392"/>
      <c r="E117" s="64"/>
    </row>
    <row r="118" spans="1:5" ht="12" customHeight="1">
      <c r="A118" s="389" t="s">
        <v>210</v>
      </c>
      <c r="B118" s="306" t="s">
        <v>211</v>
      </c>
      <c r="C118" s="316"/>
      <c r="D118" s="392"/>
      <c r="E118" s="64"/>
    </row>
    <row r="119" spans="1:5" ht="12" customHeight="1" thickBot="1">
      <c r="A119" s="421" t="s">
        <v>212</v>
      </c>
      <c r="B119" s="306" t="s">
        <v>213</v>
      </c>
      <c r="C119" s="320">
        <v>945</v>
      </c>
      <c r="D119" s="396"/>
      <c r="E119" s="74"/>
    </row>
    <row r="120" spans="1:5" ht="12" customHeight="1" thickBot="1">
      <c r="A120" s="388" t="s">
        <v>35</v>
      </c>
      <c r="B120" s="321" t="s">
        <v>214</v>
      </c>
      <c r="C120" s="236">
        <v>0</v>
      </c>
      <c r="D120" s="273">
        <v>0</v>
      </c>
      <c r="E120" s="30">
        <v>2704</v>
      </c>
    </row>
    <row r="121" spans="1:5" ht="12" customHeight="1">
      <c r="A121" s="389" t="s">
        <v>37</v>
      </c>
      <c r="B121" s="322" t="s">
        <v>215</v>
      </c>
      <c r="C121" s="239"/>
      <c r="D121" s="390"/>
      <c r="E121" s="62">
        <v>2704</v>
      </c>
    </row>
    <row r="122" spans="1:5" ht="12" customHeight="1" thickBot="1">
      <c r="A122" s="394" t="s">
        <v>39</v>
      </c>
      <c r="B122" s="315" t="s">
        <v>216</v>
      </c>
      <c r="C122" s="261"/>
      <c r="D122" s="396"/>
      <c r="E122" s="74"/>
    </row>
    <row r="123" spans="1:5" ht="12" customHeight="1" thickBot="1">
      <c r="A123" s="388" t="s">
        <v>217</v>
      </c>
      <c r="B123" s="321" t="s">
        <v>218</v>
      </c>
      <c r="C123" s="236">
        <v>41544</v>
      </c>
      <c r="D123" s="273">
        <v>35135</v>
      </c>
      <c r="E123" s="30">
        <v>40542</v>
      </c>
    </row>
    <row r="124" spans="1:5" ht="12" customHeight="1" thickBot="1">
      <c r="A124" s="388" t="s">
        <v>63</v>
      </c>
      <c r="B124" s="321" t="s">
        <v>219</v>
      </c>
      <c r="C124" s="236">
        <v>0</v>
      </c>
      <c r="D124" s="273">
        <v>334</v>
      </c>
      <c r="E124" s="30">
        <v>574</v>
      </c>
    </row>
    <row r="125" spans="1:5" ht="12" customHeight="1">
      <c r="A125" s="389" t="s">
        <v>65</v>
      </c>
      <c r="B125" s="322" t="s">
        <v>220</v>
      </c>
      <c r="C125" s="316"/>
      <c r="D125" s="392">
        <v>334</v>
      </c>
      <c r="E125" s="62">
        <v>574</v>
      </c>
    </row>
    <row r="126" spans="1:5" s="296" customFormat="1" ht="12" customHeight="1">
      <c r="A126" s="389" t="s">
        <v>67</v>
      </c>
      <c r="B126" s="322" t="s">
        <v>221</v>
      </c>
      <c r="C126" s="316"/>
      <c r="D126" s="392"/>
      <c r="E126" s="64"/>
    </row>
    <row r="127" spans="1:5" ht="12" customHeight="1" thickBot="1">
      <c r="A127" s="421" t="s">
        <v>69</v>
      </c>
      <c r="B127" s="323" t="s">
        <v>222</v>
      </c>
      <c r="C127" s="316"/>
      <c r="D127" s="392"/>
      <c r="E127" s="74"/>
    </row>
    <row r="128" spans="1:5" ht="12" customHeight="1" thickBot="1">
      <c r="A128" s="388" t="s">
        <v>85</v>
      </c>
      <c r="B128" s="321" t="s">
        <v>223</v>
      </c>
      <c r="C128" s="236">
        <v>0</v>
      </c>
      <c r="D128" s="273">
        <v>0</v>
      </c>
      <c r="E128" s="84"/>
    </row>
    <row r="129" spans="1:6" ht="12" customHeight="1">
      <c r="A129" s="389" t="s">
        <v>87</v>
      </c>
      <c r="B129" s="322" t="s">
        <v>224</v>
      </c>
      <c r="C129" s="316"/>
      <c r="D129" s="392"/>
      <c r="E129" s="62"/>
    </row>
    <row r="130" spans="1:6" ht="12" customHeight="1">
      <c r="A130" s="389" t="s">
        <v>89</v>
      </c>
      <c r="B130" s="322" t="s">
        <v>225</v>
      </c>
      <c r="C130" s="316"/>
      <c r="D130" s="392"/>
      <c r="E130" s="64"/>
    </row>
    <row r="131" spans="1:6" ht="12" customHeight="1">
      <c r="A131" s="389" t="s">
        <v>91</v>
      </c>
      <c r="B131" s="322" t="s">
        <v>226</v>
      </c>
      <c r="C131" s="316"/>
      <c r="D131" s="392"/>
      <c r="E131" s="64"/>
    </row>
    <row r="132" spans="1:6" ht="12" customHeight="1" thickBot="1">
      <c r="A132" s="421" t="s">
        <v>93</v>
      </c>
      <c r="B132" s="323" t="s">
        <v>227</v>
      </c>
      <c r="C132" s="316"/>
      <c r="D132" s="392"/>
      <c r="E132" s="74"/>
    </row>
    <row r="133" spans="1:6" s="296" customFormat="1" ht="12" customHeight="1" thickBot="1">
      <c r="A133" s="388" t="s">
        <v>228</v>
      </c>
      <c r="B133" s="321" t="s">
        <v>229</v>
      </c>
      <c r="C133" s="266">
        <v>0</v>
      </c>
      <c r="D133" s="397">
        <v>0</v>
      </c>
      <c r="E133" s="30">
        <v>1657</v>
      </c>
    </row>
    <row r="134" spans="1:6" ht="12" customHeight="1">
      <c r="A134" s="389" t="s">
        <v>99</v>
      </c>
      <c r="B134" s="322" t="s">
        <v>230</v>
      </c>
      <c r="C134" s="316"/>
      <c r="D134" s="392"/>
      <c r="E134" s="62"/>
      <c r="F134" s="326"/>
    </row>
    <row r="135" spans="1:6">
      <c r="A135" s="389" t="s">
        <v>101</v>
      </c>
      <c r="B135" s="322" t="s">
        <v>231</v>
      </c>
      <c r="C135" s="316"/>
      <c r="D135" s="392"/>
      <c r="E135" s="64">
        <v>1657</v>
      </c>
    </row>
    <row r="136" spans="1:6" ht="12" customHeight="1">
      <c r="A136" s="389" t="s">
        <v>103</v>
      </c>
      <c r="B136" s="322" t="s">
        <v>232</v>
      </c>
      <c r="C136" s="316"/>
      <c r="D136" s="392"/>
      <c r="E136" s="64"/>
    </row>
    <row r="137" spans="1:6" s="296" customFormat="1" ht="12" customHeight="1" thickBot="1">
      <c r="A137" s="421" t="s">
        <v>105</v>
      </c>
      <c r="B137" s="323" t="s">
        <v>233</v>
      </c>
      <c r="C137" s="316"/>
      <c r="D137" s="392"/>
      <c r="E137" s="74"/>
    </row>
    <row r="138" spans="1:6" s="296" customFormat="1" ht="12" customHeight="1" thickBot="1">
      <c r="A138" s="388" t="s">
        <v>107</v>
      </c>
      <c r="B138" s="321" t="s">
        <v>234</v>
      </c>
      <c r="C138" s="332">
        <v>0</v>
      </c>
      <c r="D138" s="424">
        <v>0</v>
      </c>
      <c r="E138" s="84"/>
    </row>
    <row r="139" spans="1:6" s="296" customFormat="1" ht="12" customHeight="1">
      <c r="A139" s="389" t="s">
        <v>109</v>
      </c>
      <c r="B139" s="322" t="s">
        <v>235</v>
      </c>
      <c r="C139" s="316"/>
      <c r="D139" s="392"/>
      <c r="E139" s="62"/>
    </row>
    <row r="140" spans="1:6" s="296" customFormat="1" ht="12" customHeight="1">
      <c r="A140" s="389" t="s">
        <v>111</v>
      </c>
      <c r="B140" s="322" t="s">
        <v>236</v>
      </c>
      <c r="C140" s="316"/>
      <c r="D140" s="392"/>
      <c r="E140" s="64"/>
    </row>
    <row r="141" spans="1:6" s="296" customFormat="1" ht="12" customHeight="1">
      <c r="A141" s="389" t="s">
        <v>113</v>
      </c>
      <c r="B141" s="322" t="s">
        <v>237</v>
      </c>
      <c r="C141" s="316"/>
      <c r="D141" s="392"/>
      <c r="E141" s="64"/>
    </row>
    <row r="142" spans="1:6" s="296" customFormat="1" ht="12" customHeight="1" thickBot="1">
      <c r="A142" s="389" t="s">
        <v>115</v>
      </c>
      <c r="B142" s="322" t="s">
        <v>238</v>
      </c>
      <c r="C142" s="316"/>
      <c r="D142" s="392"/>
      <c r="E142" s="74"/>
    </row>
    <row r="143" spans="1:6" ht="12.75" customHeight="1" thickBot="1">
      <c r="A143" s="388" t="s">
        <v>117</v>
      </c>
      <c r="B143" s="321" t="s">
        <v>239</v>
      </c>
      <c r="C143" s="87">
        <v>0</v>
      </c>
      <c r="D143" s="425">
        <v>334</v>
      </c>
      <c r="E143" s="30">
        <v>2231</v>
      </c>
    </row>
    <row r="144" spans="1:6" ht="12" customHeight="1" thickBot="1">
      <c r="A144" s="426" t="s">
        <v>240</v>
      </c>
      <c r="B144" s="336" t="s">
        <v>241</v>
      </c>
      <c r="C144" s="87">
        <v>41544</v>
      </c>
      <c r="D144" s="425">
        <v>35469</v>
      </c>
      <c r="E144" s="30">
        <v>42773</v>
      </c>
    </row>
    <row r="145" spans="1:5" ht="15" customHeight="1">
      <c r="A145" s="223"/>
      <c r="B145" s="223"/>
      <c r="C145" s="223"/>
      <c r="E145" s="427"/>
    </row>
    <row r="146" spans="1:5">
      <c r="A146" s="223"/>
      <c r="B146" s="223"/>
      <c r="C146" s="223"/>
      <c r="E146" s="93"/>
    </row>
    <row r="147" spans="1:5" ht="15" customHeight="1">
      <c r="A147" s="223"/>
      <c r="B147" s="223"/>
      <c r="C147" s="223"/>
      <c r="E147" s="93"/>
    </row>
    <row r="148" spans="1:5" ht="14.25" customHeight="1">
      <c r="A148" s="223"/>
      <c r="B148" s="223"/>
      <c r="C148" s="223"/>
      <c r="E148" s="93"/>
    </row>
    <row r="149" spans="1:5">
      <c r="E149" s="93"/>
    </row>
  </sheetData>
  <mergeCells count="4">
    <mergeCell ref="A1:E1"/>
    <mergeCell ref="A2:B2"/>
    <mergeCell ref="A86:E86"/>
    <mergeCell ref="A87:B87"/>
  </mergeCells>
  <pageMargins left="0.75" right="0.75" top="1" bottom="1" header="0.5" footer="0.5"/>
  <pageSetup paperSize="9" scale="65" orientation="portrait" r:id="rId1"/>
  <headerFooter alignWithMargins="0">
    <oddHeader>&amp;C&amp;"Times New Roman CE,Félkövér"&amp;14
Hegymagas Község Önkormányzatának 2015. évi költségvetésének összevont mérlege&amp;R7 melléklet az 1/2015.(II.27.) önk. rendelethez
Módosította a 4/2016.(V.26.) önk. rendelet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view="pageLayout" workbookViewId="0">
      <selection sqref="A1:I1"/>
    </sheetView>
  </sheetViews>
  <sheetFormatPr defaultRowHeight="12.75"/>
  <cols>
    <col min="1" max="1" width="6.83203125" style="98" customWidth="1"/>
    <col min="2" max="2" width="49.6640625" style="96" customWidth="1"/>
    <col min="3" max="8" width="12.83203125" style="96" customWidth="1"/>
    <col min="9" max="9" width="13.83203125" style="96" customWidth="1"/>
    <col min="10" max="16384" width="9.33203125" style="96"/>
  </cols>
  <sheetData>
    <row r="1" spans="1:9" ht="27.75" customHeight="1">
      <c r="A1" s="678" t="s">
        <v>353</v>
      </c>
      <c r="B1" s="678"/>
      <c r="C1" s="678"/>
      <c r="D1" s="678"/>
      <c r="E1" s="678"/>
      <c r="F1" s="678"/>
      <c r="G1" s="678"/>
      <c r="H1" s="678"/>
      <c r="I1" s="678"/>
    </row>
    <row r="2" spans="1:9" ht="20.25" customHeight="1" thickBot="1">
      <c r="I2" s="428" t="s">
        <v>243</v>
      </c>
    </row>
    <row r="3" spans="1:9" s="429" customFormat="1" ht="26.25" customHeight="1">
      <c r="A3" s="679" t="s">
        <v>2</v>
      </c>
      <c r="B3" s="681" t="s">
        <v>354</v>
      </c>
      <c r="C3" s="679" t="s">
        <v>355</v>
      </c>
      <c r="D3" s="679" t="s">
        <v>356</v>
      </c>
      <c r="E3" s="683" t="s">
        <v>357</v>
      </c>
      <c r="F3" s="684"/>
      <c r="G3" s="684"/>
      <c r="H3" s="685"/>
      <c r="I3" s="681" t="s">
        <v>358</v>
      </c>
    </row>
    <row r="4" spans="1:9" s="432" customFormat="1" ht="32.25" customHeight="1" thickBot="1">
      <c r="A4" s="680"/>
      <c r="B4" s="682"/>
      <c r="C4" s="682"/>
      <c r="D4" s="680"/>
      <c r="E4" s="430">
        <v>2015</v>
      </c>
      <c r="F4" s="430">
        <v>2016</v>
      </c>
      <c r="G4" s="430">
        <v>2017</v>
      </c>
      <c r="H4" s="431" t="s">
        <v>359</v>
      </c>
      <c r="I4" s="682"/>
    </row>
    <row r="5" spans="1:9" s="438" customFormat="1" ht="12.95" customHeight="1" thickBot="1">
      <c r="A5" s="433">
        <v>1</v>
      </c>
      <c r="B5" s="434">
        <v>2</v>
      </c>
      <c r="C5" s="435">
        <v>3</v>
      </c>
      <c r="D5" s="434">
        <v>4</v>
      </c>
      <c r="E5" s="433">
        <v>5</v>
      </c>
      <c r="F5" s="435">
        <v>6</v>
      </c>
      <c r="G5" s="435">
        <v>7</v>
      </c>
      <c r="H5" s="436">
        <v>8</v>
      </c>
      <c r="I5" s="437" t="s">
        <v>360</v>
      </c>
    </row>
    <row r="6" spans="1:9" ht="24.75" customHeight="1" thickBot="1">
      <c r="A6" s="439" t="s">
        <v>7</v>
      </c>
      <c r="B6" s="440" t="s">
        <v>361</v>
      </c>
      <c r="C6" s="441"/>
      <c r="D6" s="442">
        <f>+D7+D8</f>
        <v>0</v>
      </c>
      <c r="E6" s="443">
        <f>+E7+E8</f>
        <v>0</v>
      </c>
      <c r="F6" s="444">
        <f>+F7+F8</f>
        <v>0</v>
      </c>
      <c r="G6" s="444">
        <f>+G7+G8</f>
        <v>0</v>
      </c>
      <c r="H6" s="445">
        <f>+H7+H8</f>
        <v>0</v>
      </c>
      <c r="I6" s="442">
        <f t="shared" ref="I6:I17" si="0">SUM(D6:H6)</f>
        <v>0</v>
      </c>
    </row>
    <row r="7" spans="1:9" ht="20.100000000000001" customHeight="1">
      <c r="A7" s="446" t="s">
        <v>21</v>
      </c>
      <c r="B7" s="447" t="s">
        <v>362</v>
      </c>
      <c r="C7" s="448"/>
      <c r="D7" s="449"/>
      <c r="E7" s="450"/>
      <c r="F7" s="187"/>
      <c r="G7" s="187"/>
      <c r="H7" s="451"/>
      <c r="I7" s="452">
        <f t="shared" si="0"/>
        <v>0</v>
      </c>
    </row>
    <row r="8" spans="1:9" ht="20.100000000000001" customHeight="1" thickBot="1">
      <c r="A8" s="446" t="s">
        <v>35</v>
      </c>
      <c r="B8" s="447" t="s">
        <v>362</v>
      </c>
      <c r="C8" s="448"/>
      <c r="D8" s="449"/>
      <c r="E8" s="453"/>
      <c r="F8" s="193"/>
      <c r="G8" s="193"/>
      <c r="H8" s="454"/>
      <c r="I8" s="452">
        <f t="shared" si="0"/>
        <v>0</v>
      </c>
    </row>
    <row r="9" spans="1:9" ht="37.5" customHeight="1" thickBot="1">
      <c r="A9" s="439" t="s">
        <v>217</v>
      </c>
      <c r="B9" s="440" t="s">
        <v>363</v>
      </c>
      <c r="C9" s="455"/>
      <c r="D9" s="442">
        <f>+D10+D11</f>
        <v>0</v>
      </c>
      <c r="E9" s="443">
        <v>574</v>
      </c>
      <c r="F9" s="456">
        <v>574</v>
      </c>
      <c r="G9" s="456">
        <v>575</v>
      </c>
      <c r="H9" s="457"/>
      <c r="I9" s="442">
        <v>1723</v>
      </c>
    </row>
    <row r="10" spans="1:9" ht="20.100000000000001" customHeight="1">
      <c r="A10" s="446" t="s">
        <v>63</v>
      </c>
      <c r="B10" s="447" t="s">
        <v>362</v>
      </c>
      <c r="C10" s="448"/>
      <c r="D10" s="449"/>
      <c r="E10" s="458"/>
      <c r="F10" s="459"/>
      <c r="G10" s="459"/>
      <c r="H10" s="460"/>
      <c r="I10" s="452">
        <f t="shared" si="0"/>
        <v>0</v>
      </c>
    </row>
    <row r="11" spans="1:9" ht="20.100000000000001" customHeight="1" thickBot="1">
      <c r="A11" s="446" t="s">
        <v>85</v>
      </c>
      <c r="B11" s="447" t="s">
        <v>362</v>
      </c>
      <c r="C11" s="448"/>
      <c r="D11" s="449"/>
      <c r="E11" s="450"/>
      <c r="F11" s="187"/>
      <c r="G11" s="187"/>
      <c r="H11" s="451"/>
      <c r="I11" s="452">
        <f t="shared" si="0"/>
        <v>0</v>
      </c>
    </row>
    <row r="12" spans="1:9" ht="20.100000000000001" customHeight="1" thickBot="1">
      <c r="A12" s="439" t="s">
        <v>228</v>
      </c>
      <c r="B12" s="440" t="s">
        <v>364</v>
      </c>
      <c r="C12" s="455"/>
      <c r="D12" s="442">
        <f>+D13</f>
        <v>0</v>
      </c>
      <c r="E12" s="443">
        <f>+E13</f>
        <v>0</v>
      </c>
      <c r="F12" s="444">
        <f>+F13</f>
        <v>0</v>
      </c>
      <c r="G12" s="444">
        <f>+G13</f>
        <v>0</v>
      </c>
      <c r="H12" s="445">
        <f>+H13</f>
        <v>0</v>
      </c>
      <c r="I12" s="442">
        <f t="shared" si="0"/>
        <v>0</v>
      </c>
    </row>
    <row r="13" spans="1:9" ht="20.100000000000001" customHeight="1" thickBot="1">
      <c r="A13" s="446" t="s">
        <v>107</v>
      </c>
      <c r="B13" s="447" t="s">
        <v>362</v>
      </c>
      <c r="C13" s="448"/>
      <c r="D13" s="449"/>
      <c r="E13" s="450"/>
      <c r="F13" s="187"/>
      <c r="G13" s="187"/>
      <c r="H13" s="451"/>
      <c r="I13" s="452">
        <f t="shared" si="0"/>
        <v>0</v>
      </c>
    </row>
    <row r="14" spans="1:9" ht="20.100000000000001" customHeight="1" thickBot="1">
      <c r="A14" s="439" t="s">
        <v>117</v>
      </c>
      <c r="B14" s="440" t="s">
        <v>365</v>
      </c>
      <c r="C14" s="455"/>
      <c r="D14" s="442">
        <f>+D15</f>
        <v>0</v>
      </c>
      <c r="E14" s="443">
        <f>+E15</f>
        <v>0</v>
      </c>
      <c r="F14" s="444">
        <f>+F15</f>
        <v>0</v>
      </c>
      <c r="G14" s="444">
        <f>+G15</f>
        <v>0</v>
      </c>
      <c r="H14" s="445">
        <f>+H15</f>
        <v>0</v>
      </c>
      <c r="I14" s="442">
        <f t="shared" si="0"/>
        <v>0</v>
      </c>
    </row>
    <row r="15" spans="1:9" ht="20.100000000000001" customHeight="1" thickBot="1">
      <c r="A15" s="461" t="s">
        <v>240</v>
      </c>
      <c r="B15" s="462" t="s">
        <v>362</v>
      </c>
      <c r="C15" s="463"/>
      <c r="D15" s="464"/>
      <c r="E15" s="453"/>
      <c r="F15" s="193"/>
      <c r="G15" s="193"/>
      <c r="H15" s="454"/>
      <c r="I15" s="465">
        <f t="shared" si="0"/>
        <v>0</v>
      </c>
    </row>
    <row r="16" spans="1:9" ht="20.100000000000001" customHeight="1" thickBot="1">
      <c r="A16" s="439" t="s">
        <v>257</v>
      </c>
      <c r="B16" s="466" t="s">
        <v>366</v>
      </c>
      <c r="C16" s="455"/>
      <c r="D16" s="442">
        <f>+D17</f>
        <v>0</v>
      </c>
      <c r="E16" s="443">
        <f>+E17</f>
        <v>0</v>
      </c>
      <c r="F16" s="444">
        <f>+F17</f>
        <v>0</v>
      </c>
      <c r="G16" s="444">
        <f>+G17</f>
        <v>0</v>
      </c>
      <c r="H16" s="445">
        <f>+H17</f>
        <v>0</v>
      </c>
      <c r="I16" s="442">
        <f t="shared" si="0"/>
        <v>0</v>
      </c>
    </row>
    <row r="17" spans="1:9" ht="20.100000000000001" customHeight="1" thickBot="1">
      <c r="A17" s="467" t="s">
        <v>258</v>
      </c>
      <c r="B17" s="468" t="s">
        <v>362</v>
      </c>
      <c r="C17" s="469"/>
      <c r="D17" s="470"/>
      <c r="E17" s="471"/>
      <c r="F17" s="472"/>
      <c r="G17" s="472"/>
      <c r="H17" s="473"/>
      <c r="I17" s="474">
        <f t="shared" si="0"/>
        <v>0</v>
      </c>
    </row>
    <row r="18" spans="1:9" ht="20.100000000000001" customHeight="1" thickBot="1">
      <c r="A18" s="676" t="s">
        <v>367</v>
      </c>
      <c r="B18" s="677"/>
      <c r="C18" s="475"/>
      <c r="D18" s="442">
        <f t="shared" ref="D18:I18" si="1">+D6+D9+D12+D14+D16</f>
        <v>0</v>
      </c>
      <c r="E18" s="443">
        <f t="shared" si="1"/>
        <v>574</v>
      </c>
      <c r="F18" s="444">
        <f t="shared" si="1"/>
        <v>574</v>
      </c>
      <c r="G18" s="444">
        <f t="shared" si="1"/>
        <v>575</v>
      </c>
      <c r="H18" s="445">
        <f t="shared" si="1"/>
        <v>0</v>
      </c>
      <c r="I18" s="442">
        <f t="shared" si="1"/>
        <v>1723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1973958333333334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dőlt"8. melléklet az 1/2015. (II. 27.) önk. rendelethez
Módosította a 4/2016.(V.26.) önk. rendelet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workbookViewId="0">
      <selection activeCell="J23" sqref="J23"/>
    </sheetView>
  </sheetViews>
  <sheetFormatPr defaultRowHeight="12.75"/>
  <cols>
    <col min="1" max="1" width="5.83203125" style="476" customWidth="1"/>
    <col min="2" max="2" width="54.83203125" style="223" customWidth="1"/>
    <col min="3" max="4" width="17.6640625" style="223" customWidth="1"/>
    <col min="5" max="16384" width="9.33203125" style="223"/>
  </cols>
  <sheetData>
    <row r="1" spans="1:4" ht="31.5" customHeight="1">
      <c r="B1" s="686" t="s">
        <v>368</v>
      </c>
      <c r="C1" s="686"/>
      <c r="D1" s="686"/>
    </row>
    <row r="2" spans="1:4" s="479" customFormat="1" ht="16.5" thickBot="1">
      <c r="A2" s="477"/>
      <c r="B2" s="478"/>
      <c r="D2" s="480" t="s">
        <v>243</v>
      </c>
    </row>
    <row r="3" spans="1:4" s="484" customFormat="1" ht="48" customHeight="1" thickBot="1">
      <c r="A3" s="481" t="s">
        <v>300</v>
      </c>
      <c r="B3" s="482" t="s">
        <v>3</v>
      </c>
      <c r="C3" s="482" t="s">
        <v>369</v>
      </c>
      <c r="D3" s="483" t="s">
        <v>370</v>
      </c>
    </row>
    <row r="4" spans="1:4" s="484" customFormat="1" ht="14.1" customHeight="1" thickBot="1">
      <c r="A4" s="485">
        <v>1</v>
      </c>
      <c r="B4" s="225">
        <v>2</v>
      </c>
      <c r="C4" s="225">
        <v>3</v>
      </c>
      <c r="D4" s="486">
        <v>4</v>
      </c>
    </row>
    <row r="5" spans="1:4" ht="18" customHeight="1">
      <c r="A5" s="487" t="s">
        <v>7</v>
      </c>
      <c r="B5" s="488" t="s">
        <v>371</v>
      </c>
      <c r="C5" s="489"/>
      <c r="D5" s="490"/>
    </row>
    <row r="6" spans="1:4" ht="18" customHeight="1">
      <c r="A6" s="491" t="s">
        <v>21</v>
      </c>
      <c r="B6" s="492" t="s">
        <v>372</v>
      </c>
      <c r="C6" s="493"/>
      <c r="D6" s="494"/>
    </row>
    <row r="7" spans="1:4" ht="18" customHeight="1">
      <c r="A7" s="491" t="s">
        <v>35</v>
      </c>
      <c r="B7" s="492" t="s">
        <v>373</v>
      </c>
      <c r="C7" s="493"/>
      <c r="D7" s="494"/>
    </row>
    <row r="8" spans="1:4" ht="18" customHeight="1">
      <c r="A8" s="491" t="s">
        <v>217</v>
      </c>
      <c r="B8" s="492" t="s">
        <v>374</v>
      </c>
      <c r="C8" s="493"/>
      <c r="D8" s="494"/>
    </row>
    <row r="9" spans="1:4" ht="18" customHeight="1">
      <c r="A9" s="491" t="s">
        <v>63</v>
      </c>
      <c r="B9" s="492" t="s">
        <v>375</v>
      </c>
      <c r="C9" s="493"/>
      <c r="D9" s="494"/>
    </row>
    <row r="10" spans="1:4" ht="18" customHeight="1">
      <c r="A10" s="491" t="s">
        <v>85</v>
      </c>
      <c r="B10" s="492" t="s">
        <v>376</v>
      </c>
      <c r="C10" s="493"/>
      <c r="D10" s="494"/>
    </row>
    <row r="11" spans="1:4" ht="18" customHeight="1">
      <c r="A11" s="491" t="s">
        <v>228</v>
      </c>
      <c r="B11" s="495" t="s">
        <v>377</v>
      </c>
      <c r="C11" s="493"/>
      <c r="D11" s="494"/>
    </row>
    <row r="12" spans="1:4" ht="18" customHeight="1">
      <c r="A12" s="491" t="s">
        <v>117</v>
      </c>
      <c r="B12" s="495" t="s">
        <v>378</v>
      </c>
      <c r="C12" s="493"/>
      <c r="D12" s="494"/>
    </row>
    <row r="13" spans="1:4" ht="18" customHeight="1">
      <c r="A13" s="491" t="s">
        <v>240</v>
      </c>
      <c r="B13" s="495" t="s">
        <v>379</v>
      </c>
      <c r="C13" s="493"/>
      <c r="D13" s="494"/>
    </row>
    <row r="14" spans="1:4" ht="18" customHeight="1">
      <c r="A14" s="491" t="s">
        <v>257</v>
      </c>
      <c r="B14" s="495" t="s">
        <v>380</v>
      </c>
      <c r="C14" s="493"/>
      <c r="D14" s="494"/>
    </row>
    <row r="15" spans="1:4" ht="22.5" customHeight="1">
      <c r="A15" s="491" t="s">
        <v>258</v>
      </c>
      <c r="B15" s="495" t="s">
        <v>381</v>
      </c>
      <c r="C15" s="493"/>
      <c r="D15" s="494"/>
    </row>
    <row r="16" spans="1:4" ht="18" customHeight="1">
      <c r="A16" s="491" t="s">
        <v>259</v>
      </c>
      <c r="B16" s="492" t="s">
        <v>382</v>
      </c>
      <c r="C16" s="493"/>
      <c r="D16" s="494">
        <v>6</v>
      </c>
    </row>
    <row r="17" spans="1:4" ht="18" customHeight="1">
      <c r="A17" s="491" t="s">
        <v>262</v>
      </c>
      <c r="B17" s="492" t="s">
        <v>383</v>
      </c>
      <c r="C17" s="493"/>
      <c r="D17" s="494"/>
    </row>
    <row r="18" spans="1:4" ht="18" customHeight="1">
      <c r="A18" s="491" t="s">
        <v>265</v>
      </c>
      <c r="B18" s="492" t="s">
        <v>384</v>
      </c>
      <c r="C18" s="493"/>
      <c r="D18" s="494"/>
    </row>
    <row r="19" spans="1:4" ht="18" customHeight="1">
      <c r="A19" s="491" t="s">
        <v>268</v>
      </c>
      <c r="B19" s="492" t="s">
        <v>385</v>
      </c>
      <c r="C19" s="493"/>
      <c r="D19" s="494"/>
    </row>
    <row r="20" spans="1:4" ht="18" customHeight="1">
      <c r="A20" s="491" t="s">
        <v>271</v>
      </c>
      <c r="B20" s="492" t="s">
        <v>386</v>
      </c>
      <c r="C20" s="493"/>
      <c r="D20" s="494"/>
    </row>
    <row r="21" spans="1:4" ht="18" customHeight="1">
      <c r="A21" s="491" t="s">
        <v>274</v>
      </c>
      <c r="B21" s="496"/>
      <c r="C21" s="132"/>
      <c r="D21" s="494"/>
    </row>
    <row r="22" spans="1:4" ht="18" customHeight="1">
      <c r="A22" s="491" t="s">
        <v>277</v>
      </c>
      <c r="B22" s="497"/>
      <c r="C22" s="132"/>
      <c r="D22" s="494"/>
    </row>
    <row r="23" spans="1:4" ht="18" customHeight="1">
      <c r="A23" s="491" t="s">
        <v>280</v>
      </c>
      <c r="B23" s="497"/>
      <c r="C23" s="132"/>
      <c r="D23" s="494"/>
    </row>
    <row r="24" spans="1:4" ht="18" customHeight="1">
      <c r="A24" s="491" t="s">
        <v>283</v>
      </c>
      <c r="B24" s="497"/>
      <c r="C24" s="132"/>
      <c r="D24" s="494"/>
    </row>
    <row r="25" spans="1:4" ht="18" customHeight="1">
      <c r="A25" s="491" t="s">
        <v>286</v>
      </c>
      <c r="B25" s="497"/>
      <c r="C25" s="132"/>
      <c r="D25" s="494"/>
    </row>
    <row r="26" spans="1:4" ht="18" customHeight="1">
      <c r="A26" s="491" t="s">
        <v>289</v>
      </c>
      <c r="B26" s="497"/>
      <c r="C26" s="132"/>
      <c r="D26" s="494"/>
    </row>
    <row r="27" spans="1:4" ht="18" customHeight="1">
      <c r="A27" s="491" t="s">
        <v>292</v>
      </c>
      <c r="B27" s="497"/>
      <c r="C27" s="132"/>
      <c r="D27" s="494"/>
    </row>
    <row r="28" spans="1:4" ht="18" customHeight="1">
      <c r="A28" s="491" t="s">
        <v>295</v>
      </c>
      <c r="B28" s="497"/>
      <c r="C28" s="132"/>
      <c r="D28" s="494"/>
    </row>
    <row r="29" spans="1:4" ht="18" customHeight="1" thickBot="1">
      <c r="A29" s="498" t="s">
        <v>387</v>
      </c>
      <c r="B29" s="499"/>
      <c r="C29" s="500"/>
      <c r="D29" s="501"/>
    </row>
    <row r="30" spans="1:4" ht="18" customHeight="1" thickBot="1">
      <c r="A30" s="502" t="s">
        <v>388</v>
      </c>
      <c r="B30" s="503" t="s">
        <v>389</v>
      </c>
      <c r="C30" s="504">
        <f>+C5+C6+C7+C8+C9+C16+C17+C18+C19+C20+C21+C22+C23+C24+C25+C26+C27+C28+C29</f>
        <v>0</v>
      </c>
      <c r="D30" s="505">
        <f>+D5+D6+D7+D8+D9+D16+D17+D18+D19+D20+D21+D22+D23+D24+D25+D26+D27+D28+D29</f>
        <v>6</v>
      </c>
    </row>
    <row r="31" spans="1:4" ht="8.25" customHeight="1">
      <c r="A31" s="506"/>
      <c r="B31" s="687"/>
      <c r="C31" s="687"/>
      <c r="D31" s="687"/>
    </row>
  </sheetData>
  <sheetProtection sheet="1"/>
  <mergeCells count="2">
    <mergeCell ref="B1:D1"/>
    <mergeCell ref="B31:D3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9. melléklet az 1/2015. (II. 27.) önk. rendelethez
Módosította a 4/2016.(V.26.) önk. rendelet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Q82"/>
  <sheetViews>
    <sheetView view="pageLayout" workbookViewId="0">
      <selection activeCell="Q7" sqref="Q7"/>
    </sheetView>
  </sheetViews>
  <sheetFormatPr defaultRowHeight="15.75"/>
  <cols>
    <col min="1" max="1" width="4.83203125" style="508" customWidth="1"/>
    <col min="2" max="2" width="31.1640625" style="507" customWidth="1"/>
    <col min="3" max="4" width="9" style="507" customWidth="1"/>
    <col min="5" max="5" width="9.5" style="507" customWidth="1"/>
    <col min="6" max="6" width="8.83203125" style="507" customWidth="1"/>
    <col min="7" max="7" width="8.6640625" style="507" customWidth="1"/>
    <col min="8" max="8" width="8.83203125" style="507" customWidth="1"/>
    <col min="9" max="9" width="8.1640625" style="507" customWidth="1"/>
    <col min="10" max="14" width="9.5" style="507" customWidth="1"/>
    <col min="15" max="15" width="12.6640625" style="508" customWidth="1"/>
    <col min="16" max="16" width="11.6640625" style="507" customWidth="1"/>
    <col min="17" max="16384" width="9.33203125" style="507"/>
  </cols>
  <sheetData>
    <row r="1" spans="1:17">
      <c r="A1" s="688" t="s">
        <v>390</v>
      </c>
      <c r="B1" s="689"/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</row>
    <row r="2" spans="1:17" ht="14.25" customHeight="1" thickBot="1">
      <c r="O2" s="509" t="s">
        <v>299</v>
      </c>
    </row>
    <row r="3" spans="1:17" ht="24.75" thickBot="1">
      <c r="A3" s="510" t="s">
        <v>391</v>
      </c>
      <c r="B3" s="511" t="s">
        <v>246</v>
      </c>
      <c r="C3" s="511" t="s">
        <v>392</v>
      </c>
      <c r="D3" s="511" t="s">
        <v>393</v>
      </c>
      <c r="E3" s="511" t="s">
        <v>394</v>
      </c>
      <c r="F3" s="511" t="s">
        <v>395</v>
      </c>
      <c r="G3" s="511" t="s">
        <v>396</v>
      </c>
      <c r="H3" s="511" t="s">
        <v>397</v>
      </c>
      <c r="I3" s="511" t="s">
        <v>398</v>
      </c>
      <c r="J3" s="511" t="s">
        <v>399</v>
      </c>
      <c r="K3" s="511" t="s">
        <v>400</v>
      </c>
      <c r="L3" s="511" t="s">
        <v>401</v>
      </c>
      <c r="M3" s="511" t="s">
        <v>402</v>
      </c>
      <c r="N3" s="511" t="s">
        <v>403</v>
      </c>
      <c r="O3" s="512" t="s">
        <v>389</v>
      </c>
      <c r="Q3" s="513"/>
    </row>
    <row r="4" spans="1:17" s="508" customFormat="1" ht="26.1" customHeight="1" thickBot="1">
      <c r="A4" s="514" t="s">
        <v>7</v>
      </c>
      <c r="B4" s="690" t="s">
        <v>244</v>
      </c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2"/>
    </row>
    <row r="5" spans="1:17" s="519" customFormat="1" ht="24" customHeight="1">
      <c r="A5" s="515" t="s">
        <v>21</v>
      </c>
      <c r="B5" s="516" t="s">
        <v>247</v>
      </c>
      <c r="C5" s="517">
        <v>1116</v>
      </c>
      <c r="D5" s="517">
        <v>1116</v>
      </c>
      <c r="E5" s="517">
        <v>1116</v>
      </c>
      <c r="F5" s="517">
        <v>1116</v>
      </c>
      <c r="G5" s="517">
        <v>1116</v>
      </c>
      <c r="H5" s="517">
        <v>1116</v>
      </c>
      <c r="I5" s="517">
        <v>1116</v>
      </c>
      <c r="J5" s="517">
        <v>1116</v>
      </c>
      <c r="K5" s="517">
        <v>1116</v>
      </c>
      <c r="L5" s="517">
        <v>1086</v>
      </c>
      <c r="M5" s="517">
        <v>1116</v>
      </c>
      <c r="N5" s="517">
        <v>1523</v>
      </c>
      <c r="O5" s="518">
        <f>SUM(C5:N5)</f>
        <v>13769</v>
      </c>
    </row>
    <row r="6" spans="1:17" s="519" customFormat="1" ht="22.5">
      <c r="A6" s="520" t="s">
        <v>35</v>
      </c>
      <c r="B6" s="521" t="s">
        <v>404</v>
      </c>
      <c r="C6" s="522">
        <v>190</v>
      </c>
      <c r="D6" s="522">
        <v>931</v>
      </c>
      <c r="E6" s="522">
        <v>190</v>
      </c>
      <c r="F6" s="522">
        <v>190</v>
      </c>
      <c r="G6" s="522">
        <v>192</v>
      </c>
      <c r="H6" s="522">
        <v>157</v>
      </c>
      <c r="I6" s="522">
        <v>157</v>
      </c>
      <c r="J6" s="522">
        <v>219</v>
      </c>
      <c r="K6" s="522">
        <v>157</v>
      </c>
      <c r="L6" s="522">
        <v>155</v>
      </c>
      <c r="M6" s="522">
        <v>227</v>
      </c>
      <c r="N6" s="522">
        <v>155</v>
      </c>
      <c r="O6" s="523">
        <f>SUM(C6:N6)</f>
        <v>2920</v>
      </c>
    </row>
    <row r="7" spans="1:17" s="527" customFormat="1" ht="22.5">
      <c r="A7" s="520" t="s">
        <v>217</v>
      </c>
      <c r="B7" s="524" t="s">
        <v>405</v>
      </c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26"/>
    </row>
    <row r="8" spans="1:17" s="527" customFormat="1" ht="19.5" customHeight="1">
      <c r="A8" s="520" t="s">
        <v>63</v>
      </c>
      <c r="B8" s="528" t="s">
        <v>252</v>
      </c>
      <c r="C8" s="522">
        <v>250</v>
      </c>
      <c r="D8" s="522">
        <v>250</v>
      </c>
      <c r="E8" s="522">
        <v>2120</v>
      </c>
      <c r="F8" s="522">
        <v>2780</v>
      </c>
      <c r="G8" s="522">
        <v>2800</v>
      </c>
      <c r="H8" s="522">
        <v>1050</v>
      </c>
      <c r="I8" s="522">
        <v>680</v>
      </c>
      <c r="J8" s="522">
        <v>1100</v>
      </c>
      <c r="K8" s="522">
        <v>1620</v>
      </c>
      <c r="L8" s="522">
        <v>680</v>
      </c>
      <c r="M8" s="522">
        <v>350</v>
      </c>
      <c r="N8" s="522">
        <v>350</v>
      </c>
      <c r="O8" s="523">
        <v>14030</v>
      </c>
    </row>
    <row r="9" spans="1:17" s="527" customFormat="1" ht="19.5" customHeight="1">
      <c r="A9" s="520" t="s">
        <v>85</v>
      </c>
      <c r="B9" s="528" t="s">
        <v>406</v>
      </c>
      <c r="C9" s="522">
        <v>3</v>
      </c>
      <c r="D9" s="522">
        <v>5</v>
      </c>
      <c r="E9" s="522">
        <v>15</v>
      </c>
      <c r="F9" s="522">
        <v>100</v>
      </c>
      <c r="G9" s="522">
        <v>150</v>
      </c>
      <c r="H9" s="522">
        <v>180</v>
      </c>
      <c r="I9" s="522">
        <v>280</v>
      </c>
      <c r="J9" s="522">
        <v>270</v>
      </c>
      <c r="K9" s="522">
        <v>74</v>
      </c>
      <c r="L9" s="522">
        <v>5</v>
      </c>
      <c r="M9" s="522">
        <v>4</v>
      </c>
      <c r="N9" s="522">
        <v>5</v>
      </c>
      <c r="O9" s="523">
        <v>1091</v>
      </c>
    </row>
    <row r="10" spans="1:17" s="527" customFormat="1" ht="19.5" customHeight="1">
      <c r="A10" s="520" t="s">
        <v>228</v>
      </c>
      <c r="B10" s="528" t="s">
        <v>407</v>
      </c>
      <c r="C10" s="522"/>
      <c r="D10" s="522"/>
      <c r="E10" s="522"/>
      <c r="F10" s="522">
        <v>730</v>
      </c>
      <c r="G10" s="522"/>
      <c r="H10" s="522"/>
      <c r="I10" s="522"/>
      <c r="J10" s="522"/>
      <c r="K10" s="522"/>
      <c r="L10" s="522">
        <v>730</v>
      </c>
      <c r="M10" s="522">
        <v>740</v>
      </c>
      <c r="N10" s="522"/>
      <c r="O10" s="523">
        <v>2200</v>
      </c>
    </row>
    <row r="11" spans="1:17" s="527" customFormat="1" ht="19.5" customHeight="1">
      <c r="A11" s="520" t="s">
        <v>107</v>
      </c>
      <c r="B11" s="528" t="s">
        <v>253</v>
      </c>
      <c r="C11" s="522">
        <v>10</v>
      </c>
      <c r="D11" s="522">
        <v>10</v>
      </c>
      <c r="E11" s="522">
        <v>211</v>
      </c>
      <c r="F11" s="522">
        <v>10</v>
      </c>
      <c r="G11" s="522">
        <v>10</v>
      </c>
      <c r="H11" s="522">
        <v>10</v>
      </c>
      <c r="I11" s="522">
        <v>10</v>
      </c>
      <c r="J11" s="522">
        <v>10</v>
      </c>
      <c r="K11" s="522">
        <v>10</v>
      </c>
      <c r="L11" s="522">
        <v>5</v>
      </c>
      <c r="M11" s="522">
        <v>5</v>
      </c>
      <c r="N11" s="522">
        <v>5</v>
      </c>
      <c r="O11" s="523">
        <f>SUM(C11:N11)</f>
        <v>306</v>
      </c>
    </row>
    <row r="12" spans="1:17" s="527" customFormat="1" ht="26.25" customHeight="1">
      <c r="A12" s="520" t="s">
        <v>117</v>
      </c>
      <c r="B12" s="521" t="s">
        <v>408</v>
      </c>
      <c r="C12" s="522">
        <v>124</v>
      </c>
      <c r="D12" s="522">
        <v>124</v>
      </c>
      <c r="E12" s="522">
        <v>124</v>
      </c>
      <c r="F12" s="522">
        <v>124</v>
      </c>
      <c r="G12" s="522">
        <v>124</v>
      </c>
      <c r="H12" s="522">
        <v>122</v>
      </c>
      <c r="I12" s="522">
        <v>124</v>
      </c>
      <c r="J12" s="522">
        <v>124</v>
      </c>
      <c r="K12" s="522">
        <v>122</v>
      </c>
      <c r="L12" s="522">
        <v>124</v>
      </c>
      <c r="M12" s="522">
        <v>124</v>
      </c>
      <c r="N12" s="522">
        <v>124</v>
      </c>
      <c r="O12" s="523">
        <f>SUM(C12:N12)</f>
        <v>1484</v>
      </c>
    </row>
    <row r="13" spans="1:17" s="527" customFormat="1" ht="18.75" customHeight="1" thickBot="1">
      <c r="A13" s="520" t="s">
        <v>240</v>
      </c>
      <c r="B13" s="528" t="s">
        <v>409</v>
      </c>
      <c r="C13" s="522">
        <v>99</v>
      </c>
      <c r="D13" s="522">
        <v>99</v>
      </c>
      <c r="E13" s="522">
        <v>87</v>
      </c>
      <c r="F13" s="522">
        <v>95</v>
      </c>
      <c r="G13" s="522">
        <v>95</v>
      </c>
      <c r="H13" s="522">
        <v>168</v>
      </c>
      <c r="I13" s="522">
        <v>95</v>
      </c>
      <c r="J13" s="522">
        <v>314</v>
      </c>
      <c r="K13" s="522">
        <v>94</v>
      </c>
      <c r="L13" s="522">
        <v>1413</v>
      </c>
      <c r="M13" s="522">
        <v>4402</v>
      </c>
      <c r="N13" s="522">
        <v>12</v>
      </c>
      <c r="O13" s="523">
        <f>SUM(C13:N13)</f>
        <v>6973</v>
      </c>
      <c r="Q13" s="529"/>
    </row>
    <row r="14" spans="1:17" s="527" customFormat="1" ht="18" customHeight="1" thickBot="1">
      <c r="A14" s="514" t="s">
        <v>257</v>
      </c>
      <c r="B14" s="530" t="s">
        <v>410</v>
      </c>
      <c r="C14" s="531">
        <f t="shared" ref="C14:O14" si="0">SUM(C5:C13)</f>
        <v>1792</v>
      </c>
      <c r="D14" s="531">
        <f t="shared" si="0"/>
        <v>2535</v>
      </c>
      <c r="E14" s="531">
        <f t="shared" si="0"/>
        <v>3863</v>
      </c>
      <c r="F14" s="531">
        <f t="shared" si="0"/>
        <v>5145</v>
      </c>
      <c r="G14" s="531">
        <f t="shared" si="0"/>
        <v>4487</v>
      </c>
      <c r="H14" s="531">
        <f t="shared" si="0"/>
        <v>2803</v>
      </c>
      <c r="I14" s="531">
        <f t="shared" si="0"/>
        <v>2462</v>
      </c>
      <c r="J14" s="531">
        <f t="shared" si="0"/>
        <v>3153</v>
      </c>
      <c r="K14" s="531">
        <f t="shared" si="0"/>
        <v>3193</v>
      </c>
      <c r="L14" s="531">
        <f t="shared" si="0"/>
        <v>4198</v>
      </c>
      <c r="M14" s="531">
        <f t="shared" si="0"/>
        <v>6968</v>
      </c>
      <c r="N14" s="531">
        <f t="shared" si="0"/>
        <v>2174</v>
      </c>
      <c r="O14" s="532">
        <f t="shared" si="0"/>
        <v>42773</v>
      </c>
    </row>
    <row r="15" spans="1:17" s="519" customFormat="1" ht="19.5" customHeight="1" thickBot="1">
      <c r="A15" s="514" t="s">
        <v>258</v>
      </c>
      <c r="B15" s="690" t="s">
        <v>245</v>
      </c>
      <c r="C15" s="691"/>
      <c r="D15" s="691"/>
      <c r="E15" s="691"/>
      <c r="F15" s="691"/>
      <c r="G15" s="691"/>
      <c r="H15" s="691"/>
      <c r="I15" s="691"/>
      <c r="J15" s="691"/>
      <c r="K15" s="691"/>
      <c r="L15" s="691"/>
      <c r="M15" s="691"/>
      <c r="N15" s="691"/>
      <c r="O15" s="692"/>
    </row>
    <row r="16" spans="1:17" s="519" customFormat="1" ht="16.5" customHeight="1">
      <c r="A16" s="533" t="s">
        <v>259</v>
      </c>
      <c r="B16" s="534" t="s">
        <v>248</v>
      </c>
      <c r="C16" s="525">
        <v>778</v>
      </c>
      <c r="D16" s="525">
        <v>778</v>
      </c>
      <c r="E16" s="525">
        <v>778</v>
      </c>
      <c r="F16" s="525">
        <v>1228</v>
      </c>
      <c r="G16" s="525">
        <v>778</v>
      </c>
      <c r="H16" s="525">
        <v>698</v>
      </c>
      <c r="I16" s="525">
        <v>698</v>
      </c>
      <c r="J16" s="525">
        <v>698</v>
      </c>
      <c r="K16" s="525">
        <v>698</v>
      </c>
      <c r="L16" s="525">
        <v>698</v>
      </c>
      <c r="M16" s="525">
        <v>698</v>
      </c>
      <c r="N16" s="525">
        <v>694</v>
      </c>
      <c r="O16" s="526">
        <f>SUM(C16:N16)</f>
        <v>9222</v>
      </c>
    </row>
    <row r="17" spans="1:15" s="527" customFormat="1" ht="28.5" customHeight="1">
      <c r="A17" s="520" t="s">
        <v>262</v>
      </c>
      <c r="B17" s="521" t="s">
        <v>171</v>
      </c>
      <c r="C17" s="522">
        <v>170</v>
      </c>
      <c r="D17" s="522">
        <v>170</v>
      </c>
      <c r="E17" s="522">
        <v>170</v>
      </c>
      <c r="F17" s="522">
        <v>316</v>
      </c>
      <c r="G17" s="522">
        <v>170</v>
      </c>
      <c r="H17" s="522">
        <v>170</v>
      </c>
      <c r="I17" s="522">
        <v>170</v>
      </c>
      <c r="J17" s="522">
        <v>170</v>
      </c>
      <c r="K17" s="522">
        <v>170</v>
      </c>
      <c r="L17" s="522">
        <v>170</v>
      </c>
      <c r="M17" s="522">
        <v>170</v>
      </c>
      <c r="N17" s="522">
        <v>170</v>
      </c>
      <c r="O17" s="523">
        <v>2186</v>
      </c>
    </row>
    <row r="18" spans="1:15" s="527" customFormat="1" ht="27" customHeight="1">
      <c r="A18" s="520" t="s">
        <v>265</v>
      </c>
      <c r="B18" s="528" t="s">
        <v>172</v>
      </c>
      <c r="C18" s="522">
        <v>239</v>
      </c>
      <c r="D18" s="522">
        <v>588</v>
      </c>
      <c r="E18" s="522">
        <v>1695</v>
      </c>
      <c r="F18" s="522">
        <v>1985</v>
      </c>
      <c r="G18" s="522">
        <v>1676</v>
      </c>
      <c r="H18" s="522">
        <v>1254</v>
      </c>
      <c r="I18" s="522">
        <v>958</v>
      </c>
      <c r="J18" s="522">
        <v>1420</v>
      </c>
      <c r="K18" s="522">
        <v>1393</v>
      </c>
      <c r="L18" s="522">
        <v>1364</v>
      </c>
      <c r="M18" s="522">
        <v>1085</v>
      </c>
      <c r="N18" s="522">
        <v>430</v>
      </c>
      <c r="O18" s="523">
        <f>SUM(C18:N18)</f>
        <v>14087</v>
      </c>
    </row>
    <row r="19" spans="1:15" s="527" customFormat="1" ht="17.25" customHeight="1">
      <c r="A19" s="520" t="s">
        <v>268</v>
      </c>
      <c r="B19" s="528" t="s">
        <v>173</v>
      </c>
      <c r="C19" s="522">
        <v>202</v>
      </c>
      <c r="D19" s="522">
        <v>596</v>
      </c>
      <c r="E19" s="522">
        <v>138</v>
      </c>
      <c r="F19" s="522">
        <v>138</v>
      </c>
      <c r="G19" s="522">
        <v>138</v>
      </c>
      <c r="H19" s="522">
        <v>135</v>
      </c>
      <c r="I19" s="522">
        <v>132</v>
      </c>
      <c r="J19" s="522">
        <v>132</v>
      </c>
      <c r="K19" s="522">
        <v>92</v>
      </c>
      <c r="L19" s="522">
        <v>92</v>
      </c>
      <c r="M19" s="522">
        <v>91</v>
      </c>
      <c r="N19" s="522">
        <v>91</v>
      </c>
      <c r="O19" s="523">
        <f>SUM(C19:N19)</f>
        <v>1977</v>
      </c>
    </row>
    <row r="20" spans="1:15" s="527" customFormat="1" ht="21" customHeight="1">
      <c r="A20" s="520" t="s">
        <v>271</v>
      </c>
      <c r="B20" s="528" t="s">
        <v>411</v>
      </c>
      <c r="C20" s="522">
        <v>265</v>
      </c>
      <c r="D20" s="522">
        <v>265</v>
      </c>
      <c r="E20" s="522">
        <v>265</v>
      </c>
      <c r="F20" s="522">
        <v>430</v>
      </c>
      <c r="G20" s="522">
        <v>264</v>
      </c>
      <c r="H20" s="522">
        <v>264</v>
      </c>
      <c r="I20" s="522">
        <v>264</v>
      </c>
      <c r="J20" s="522">
        <v>265</v>
      </c>
      <c r="K20" s="522">
        <v>430</v>
      </c>
      <c r="L20" s="522">
        <v>264</v>
      </c>
      <c r="M20" s="522">
        <v>465</v>
      </c>
      <c r="N20" s="522">
        <v>409</v>
      </c>
      <c r="O20" s="523">
        <f>SUM(C20:N20)</f>
        <v>3850</v>
      </c>
    </row>
    <row r="21" spans="1:15" s="527" customFormat="1" ht="17.25" customHeight="1">
      <c r="A21" s="520" t="s">
        <v>274</v>
      </c>
      <c r="B21" s="528" t="s">
        <v>196</v>
      </c>
      <c r="C21" s="522"/>
      <c r="D21" s="522"/>
      <c r="E21" s="522"/>
      <c r="F21" s="522"/>
      <c r="G21" s="522">
        <v>393</v>
      </c>
      <c r="H21" s="522"/>
      <c r="I21" s="522"/>
      <c r="J21" s="522">
        <v>118</v>
      </c>
      <c r="K21" s="522"/>
      <c r="L21" s="522"/>
      <c r="M21" s="522">
        <v>4283</v>
      </c>
      <c r="N21" s="522"/>
      <c r="O21" s="523">
        <f>SUM(G21:N21)</f>
        <v>4794</v>
      </c>
    </row>
    <row r="22" spans="1:15" s="527" customFormat="1" ht="15.75" customHeight="1">
      <c r="A22" s="520" t="s">
        <v>277</v>
      </c>
      <c r="B22" s="521" t="s">
        <v>198</v>
      </c>
      <c r="C22" s="522"/>
      <c r="D22" s="522"/>
      <c r="E22" s="522"/>
      <c r="F22" s="522"/>
      <c r="G22" s="522"/>
      <c r="H22" s="522"/>
      <c r="I22" s="522"/>
      <c r="J22" s="522">
        <v>212</v>
      </c>
      <c r="K22" s="522"/>
      <c r="L22" s="522">
        <v>1472</v>
      </c>
      <c r="M22" s="522">
        <v>38</v>
      </c>
      <c r="N22" s="522"/>
      <c r="O22" s="523">
        <f>SUM(J22:N22)</f>
        <v>1722</v>
      </c>
    </row>
    <row r="23" spans="1:15" s="527" customFormat="1">
      <c r="A23" s="520" t="s">
        <v>280</v>
      </c>
      <c r="B23" s="528" t="s">
        <v>200</v>
      </c>
      <c r="C23" s="522"/>
      <c r="D23" s="522"/>
      <c r="E23" s="522"/>
      <c r="F23" s="522"/>
      <c r="G23" s="522"/>
      <c r="H23" s="522"/>
      <c r="I23" s="522"/>
      <c r="J23" s="522"/>
      <c r="K23" s="522"/>
      <c r="L23" s="522"/>
      <c r="M23" s="522"/>
      <c r="N23" s="522"/>
      <c r="O23" s="523"/>
    </row>
    <row r="24" spans="1:15" s="527" customFormat="1" ht="16.5" customHeight="1" thickBot="1">
      <c r="A24" s="520" t="s">
        <v>283</v>
      </c>
      <c r="B24" s="528" t="s">
        <v>412</v>
      </c>
      <c r="C24" s="522">
        <v>138</v>
      </c>
      <c r="D24" s="522">
        <v>138</v>
      </c>
      <c r="E24" s="522">
        <v>281</v>
      </c>
      <c r="F24" s="522">
        <v>138</v>
      </c>
      <c r="G24" s="522">
        <v>138</v>
      </c>
      <c r="H24" s="522">
        <v>282</v>
      </c>
      <c r="I24" s="522">
        <v>138</v>
      </c>
      <c r="J24" s="522">
        <v>138</v>
      </c>
      <c r="K24" s="522">
        <v>282</v>
      </c>
      <c r="L24" s="522">
        <v>138</v>
      </c>
      <c r="M24" s="522">
        <v>138</v>
      </c>
      <c r="N24" s="522">
        <v>282</v>
      </c>
      <c r="O24" s="523">
        <f>SUM(C24:N24)</f>
        <v>2231</v>
      </c>
    </row>
    <row r="25" spans="1:15" s="527" customFormat="1" ht="15.75" customHeight="1" thickBot="1">
      <c r="A25" s="535" t="s">
        <v>286</v>
      </c>
      <c r="B25" s="530" t="s">
        <v>413</v>
      </c>
      <c r="C25" s="531">
        <f t="shared" ref="C25:O25" si="1">SUM(C16:C24)</f>
        <v>1792</v>
      </c>
      <c r="D25" s="531">
        <f t="shared" si="1"/>
        <v>2535</v>
      </c>
      <c r="E25" s="531">
        <f t="shared" si="1"/>
        <v>3327</v>
      </c>
      <c r="F25" s="531">
        <f t="shared" si="1"/>
        <v>4235</v>
      </c>
      <c r="G25" s="531">
        <f t="shared" si="1"/>
        <v>3557</v>
      </c>
      <c r="H25" s="531">
        <f t="shared" si="1"/>
        <v>2803</v>
      </c>
      <c r="I25" s="531">
        <f t="shared" si="1"/>
        <v>2360</v>
      </c>
      <c r="J25" s="531">
        <f t="shared" si="1"/>
        <v>3153</v>
      </c>
      <c r="K25" s="531">
        <f t="shared" si="1"/>
        <v>3065</v>
      </c>
      <c r="L25" s="531">
        <f t="shared" si="1"/>
        <v>4198</v>
      </c>
      <c r="M25" s="531">
        <f t="shared" si="1"/>
        <v>6968</v>
      </c>
      <c r="N25" s="531">
        <f t="shared" si="1"/>
        <v>2076</v>
      </c>
      <c r="O25" s="532">
        <f t="shared" si="1"/>
        <v>40069</v>
      </c>
    </row>
    <row r="26" spans="1:15" s="519" customFormat="1" ht="15.95" customHeight="1" thickBot="1">
      <c r="A26" s="535" t="s">
        <v>289</v>
      </c>
      <c r="B26" s="536" t="s">
        <v>414</v>
      </c>
      <c r="C26" s="537">
        <v>0</v>
      </c>
      <c r="D26" s="537">
        <v>0</v>
      </c>
      <c r="E26" s="537">
        <v>536</v>
      </c>
      <c r="F26" s="537">
        <v>910</v>
      </c>
      <c r="G26" s="537">
        <v>930</v>
      </c>
      <c r="H26" s="537"/>
      <c r="I26" s="537">
        <v>102</v>
      </c>
      <c r="J26" s="537"/>
      <c r="K26" s="537">
        <v>128</v>
      </c>
      <c r="L26" s="537"/>
      <c r="M26" s="537">
        <v>0</v>
      </c>
      <c r="N26" s="537">
        <v>98</v>
      </c>
      <c r="O26" s="538">
        <f>SUM(E26:N26)</f>
        <v>2704</v>
      </c>
    </row>
    <row r="27" spans="1:15">
      <c r="A27" s="539"/>
      <c r="B27" s="539"/>
      <c r="C27" s="540"/>
      <c r="D27" s="540"/>
      <c r="E27" s="540"/>
      <c r="F27" s="540"/>
      <c r="G27" s="540"/>
      <c r="H27" s="540"/>
      <c r="I27" s="540"/>
      <c r="J27" s="540"/>
      <c r="K27" s="540"/>
      <c r="L27" s="540"/>
      <c r="M27" s="540"/>
      <c r="N27" s="540"/>
      <c r="O27" s="541"/>
    </row>
    <row r="28" spans="1:15">
      <c r="A28" s="542"/>
      <c r="B28" s="543"/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544"/>
      <c r="N28" s="544"/>
      <c r="O28" s="544"/>
    </row>
    <row r="29" spans="1:15">
      <c r="A29" s="542"/>
      <c r="B29" s="545"/>
      <c r="C29" s="546"/>
      <c r="D29" s="546"/>
      <c r="E29" s="546"/>
      <c r="F29" s="546"/>
      <c r="G29" s="546"/>
      <c r="H29" s="546"/>
      <c r="I29" s="546"/>
      <c r="J29" s="546"/>
      <c r="K29" s="546"/>
      <c r="L29" s="546"/>
      <c r="M29" s="546"/>
      <c r="N29" s="546"/>
      <c r="O29" s="546"/>
    </row>
    <row r="30" spans="1:15">
      <c r="O30" s="507"/>
    </row>
    <row r="31" spans="1:15">
      <c r="O31" s="507"/>
    </row>
    <row r="32" spans="1:15">
      <c r="O32" s="507"/>
    </row>
    <row r="33" spans="15:15">
      <c r="O33" s="507"/>
    </row>
    <row r="34" spans="15:15">
      <c r="O34" s="507"/>
    </row>
    <row r="35" spans="15:15">
      <c r="O35" s="507"/>
    </row>
    <row r="36" spans="15:15">
      <c r="O36" s="507"/>
    </row>
    <row r="37" spans="15:15">
      <c r="O37" s="507"/>
    </row>
    <row r="38" spans="15:15">
      <c r="O38" s="507"/>
    </row>
    <row r="39" spans="15:15">
      <c r="O39" s="507"/>
    </row>
    <row r="40" spans="15:15">
      <c r="O40" s="507"/>
    </row>
    <row r="41" spans="15:15">
      <c r="O41" s="507"/>
    </row>
    <row r="42" spans="15:15">
      <c r="O42" s="507"/>
    </row>
    <row r="43" spans="15:15">
      <c r="O43" s="507"/>
    </row>
    <row r="44" spans="15:15">
      <c r="O44" s="507"/>
    </row>
    <row r="45" spans="15:15">
      <c r="O45" s="507"/>
    </row>
    <row r="46" spans="15:15">
      <c r="O46" s="507"/>
    </row>
    <row r="47" spans="15:15">
      <c r="O47" s="507"/>
    </row>
    <row r="48" spans="15:15">
      <c r="O48" s="507"/>
    </row>
    <row r="49" spans="15:15">
      <c r="O49" s="507"/>
    </row>
    <row r="50" spans="15:15">
      <c r="O50" s="507"/>
    </row>
    <row r="51" spans="15:15">
      <c r="O51" s="507"/>
    </row>
    <row r="52" spans="15:15">
      <c r="O52" s="507"/>
    </row>
    <row r="53" spans="15:15">
      <c r="O53" s="507"/>
    </row>
    <row r="54" spans="15:15">
      <c r="O54" s="507"/>
    </row>
    <row r="55" spans="15:15">
      <c r="O55" s="507"/>
    </row>
    <row r="56" spans="15:15">
      <c r="O56" s="507"/>
    </row>
    <row r="57" spans="15:15">
      <c r="O57" s="507"/>
    </row>
    <row r="58" spans="15:15">
      <c r="O58" s="507"/>
    </row>
    <row r="59" spans="15:15">
      <c r="O59" s="507"/>
    </row>
    <row r="60" spans="15:15">
      <c r="O60" s="507"/>
    </row>
    <row r="61" spans="15:15">
      <c r="O61" s="507"/>
    </row>
    <row r="62" spans="15:15">
      <c r="O62" s="507"/>
    </row>
    <row r="63" spans="15:15">
      <c r="O63" s="507"/>
    </row>
    <row r="64" spans="15:15">
      <c r="O64" s="507"/>
    </row>
    <row r="65" spans="15:15">
      <c r="O65" s="507"/>
    </row>
    <row r="66" spans="15:15">
      <c r="O66" s="507"/>
    </row>
    <row r="67" spans="15:15">
      <c r="O67" s="507"/>
    </row>
    <row r="68" spans="15:15">
      <c r="O68" s="507"/>
    </row>
    <row r="69" spans="15:15">
      <c r="O69" s="507"/>
    </row>
    <row r="70" spans="15:15">
      <c r="O70" s="507"/>
    </row>
    <row r="71" spans="15:15">
      <c r="O71" s="507"/>
    </row>
    <row r="72" spans="15:15">
      <c r="O72" s="507"/>
    </row>
    <row r="73" spans="15:15">
      <c r="O73" s="507"/>
    </row>
    <row r="74" spans="15:15">
      <c r="O74" s="507"/>
    </row>
    <row r="75" spans="15:15">
      <c r="O75" s="507"/>
    </row>
    <row r="76" spans="15:15">
      <c r="O76" s="507"/>
    </row>
    <row r="77" spans="15:15">
      <c r="O77" s="507"/>
    </row>
    <row r="78" spans="15:15">
      <c r="O78" s="507"/>
    </row>
    <row r="79" spans="15:15">
      <c r="O79" s="507"/>
    </row>
    <row r="80" spans="15:15">
      <c r="O80" s="507"/>
    </row>
    <row r="81" spans="15:15">
      <c r="O81" s="507"/>
    </row>
    <row r="82" spans="15:15">
      <c r="O82" s="507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80" orientation="landscape" r:id="rId1"/>
  <headerFooter alignWithMargins="0">
    <oddHeader>&amp;R&amp;"Times New Roman CE,Félkövér dőlt"&amp;11 10. melléklet az 1/2015. (II.27.) önk. rendelethez
Módosította a 4/2016.(V.26.) önk. rendelet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N32"/>
  <sheetViews>
    <sheetView view="pageLayout" zoomScaleNormal="115" zoomScaleSheetLayoutView="100" workbookViewId="0">
      <selection activeCell="I5" sqref="I5"/>
    </sheetView>
  </sheetViews>
  <sheetFormatPr defaultRowHeight="12.75"/>
  <cols>
    <col min="1" max="1" width="6" style="96" customWidth="1"/>
    <col min="2" max="2" width="40.83203125" style="98" customWidth="1"/>
    <col min="3" max="5" width="10.83203125" style="96" customWidth="1"/>
    <col min="6" max="6" width="46.1640625" style="96" customWidth="1"/>
    <col min="7" max="7" width="11" style="96" customWidth="1"/>
    <col min="8" max="8" width="10.1640625" style="96" customWidth="1"/>
    <col min="9" max="9" width="11.1640625" style="96" customWidth="1"/>
    <col min="10" max="16384" width="9.33203125" style="96"/>
  </cols>
  <sheetData>
    <row r="1" spans="1:14">
      <c r="B1" s="649"/>
      <c r="C1" s="650"/>
      <c r="D1" s="650"/>
      <c r="E1" s="650"/>
      <c r="F1" s="650"/>
      <c r="G1" s="650"/>
      <c r="H1" s="650"/>
      <c r="I1" s="650"/>
      <c r="J1" s="97"/>
      <c r="K1" s="97"/>
      <c r="L1" s="97"/>
      <c r="M1" s="97"/>
      <c r="N1" s="97"/>
    </row>
    <row r="2" spans="1:14" ht="36" customHeight="1">
      <c r="B2" s="651" t="s">
        <v>242</v>
      </c>
      <c r="C2" s="652"/>
      <c r="D2" s="652"/>
      <c r="E2" s="652"/>
      <c r="F2" s="652"/>
      <c r="G2" s="652"/>
      <c r="H2" s="652"/>
      <c r="I2" s="652"/>
    </row>
    <row r="3" spans="1:14" ht="14.25" thickBot="1">
      <c r="H3" s="99"/>
      <c r="I3" s="100" t="s">
        <v>243</v>
      </c>
    </row>
    <row r="4" spans="1:14" ht="14.25" customHeight="1">
      <c r="A4" s="653" t="s">
        <v>2</v>
      </c>
      <c r="B4" s="101" t="s">
        <v>244</v>
      </c>
      <c r="C4" s="102"/>
      <c r="D4" s="102"/>
      <c r="E4" s="102"/>
      <c r="F4" s="655" t="s">
        <v>245</v>
      </c>
      <c r="G4" s="656"/>
      <c r="H4" s="656"/>
      <c r="I4" s="657"/>
    </row>
    <row r="5" spans="1:14" s="105" customFormat="1" ht="35.25" customHeight="1" thickBot="1">
      <c r="A5" s="654"/>
      <c r="B5" s="103" t="s">
        <v>246</v>
      </c>
      <c r="C5" s="104" t="s">
        <v>4</v>
      </c>
      <c r="D5" s="104" t="s">
        <v>5</v>
      </c>
      <c r="E5" s="104" t="s">
        <v>6</v>
      </c>
      <c r="F5" s="104" t="s">
        <v>246</v>
      </c>
      <c r="G5" s="104" t="s">
        <v>4</v>
      </c>
      <c r="H5" s="104" t="s">
        <v>5</v>
      </c>
      <c r="I5" s="104" t="s">
        <v>6</v>
      </c>
    </row>
    <row r="6" spans="1:14" s="110" customFormat="1" ht="12" customHeight="1" thickBot="1">
      <c r="A6" s="106">
        <v>1</v>
      </c>
      <c r="B6" s="107">
        <v>2</v>
      </c>
      <c r="C6" s="108" t="s">
        <v>35</v>
      </c>
      <c r="D6" s="108">
        <v>4</v>
      </c>
      <c r="E6" s="108">
        <v>5</v>
      </c>
      <c r="F6" s="108">
        <v>6</v>
      </c>
      <c r="G6" s="108">
        <v>7</v>
      </c>
      <c r="H6" s="109">
        <v>8</v>
      </c>
      <c r="I6" s="108">
        <v>9</v>
      </c>
    </row>
    <row r="7" spans="1:14" ht="12.95" customHeight="1">
      <c r="A7" s="111" t="s">
        <v>7</v>
      </c>
      <c r="B7" s="112" t="s">
        <v>247</v>
      </c>
      <c r="C7" s="113">
        <v>13027</v>
      </c>
      <c r="D7" s="113">
        <v>742</v>
      </c>
      <c r="E7" s="113">
        <v>13769</v>
      </c>
      <c r="F7" s="114" t="s">
        <v>248</v>
      </c>
      <c r="G7" s="113">
        <v>8697</v>
      </c>
      <c r="H7" s="115">
        <v>525</v>
      </c>
      <c r="I7" s="116">
        <v>9222</v>
      </c>
    </row>
    <row r="8" spans="1:14" ht="12.95" customHeight="1">
      <c r="A8" s="117" t="s">
        <v>21</v>
      </c>
      <c r="B8" s="112" t="s">
        <v>249</v>
      </c>
      <c r="C8" s="113">
        <v>2619</v>
      </c>
      <c r="D8" s="113">
        <v>301</v>
      </c>
      <c r="E8" s="113">
        <v>2920</v>
      </c>
      <c r="F8" s="114" t="s">
        <v>171</v>
      </c>
      <c r="G8" s="113">
        <v>2186</v>
      </c>
      <c r="H8" s="115"/>
      <c r="I8" s="116">
        <v>2186</v>
      </c>
    </row>
    <row r="9" spans="1:14" ht="12.95" customHeight="1">
      <c r="A9" s="117" t="s">
        <v>35</v>
      </c>
      <c r="B9" s="112" t="s">
        <v>250</v>
      </c>
      <c r="C9" s="113"/>
      <c r="D9" s="113"/>
      <c r="E9" s="113"/>
      <c r="F9" s="114" t="s">
        <v>251</v>
      </c>
      <c r="G9" s="113">
        <v>14240</v>
      </c>
      <c r="H9" s="118">
        <v>-153</v>
      </c>
      <c r="I9" s="116">
        <v>14087</v>
      </c>
    </row>
    <row r="10" spans="1:14" ht="12.95" customHeight="1">
      <c r="A10" s="117" t="s">
        <v>217</v>
      </c>
      <c r="B10" s="112" t="s">
        <v>252</v>
      </c>
      <c r="C10" s="113">
        <v>14030</v>
      </c>
      <c r="D10" s="113"/>
      <c r="E10" s="113">
        <v>14030</v>
      </c>
      <c r="F10" s="114" t="s">
        <v>173</v>
      </c>
      <c r="G10" s="113">
        <v>875</v>
      </c>
      <c r="H10" s="118">
        <v>1102</v>
      </c>
      <c r="I10" s="116">
        <v>1977</v>
      </c>
    </row>
    <row r="11" spans="1:14" ht="12.95" customHeight="1">
      <c r="A11" s="117" t="s">
        <v>63</v>
      </c>
      <c r="B11" s="112" t="s">
        <v>253</v>
      </c>
      <c r="C11" s="113">
        <v>100</v>
      </c>
      <c r="D11" s="113">
        <v>206</v>
      </c>
      <c r="E11" s="113">
        <v>306</v>
      </c>
      <c r="F11" s="114" t="s">
        <v>175</v>
      </c>
      <c r="G11" s="113">
        <v>3616</v>
      </c>
      <c r="H11" s="118">
        <v>234</v>
      </c>
      <c r="I11" s="116">
        <v>3850</v>
      </c>
    </row>
    <row r="12" spans="1:14" ht="12.95" customHeight="1">
      <c r="A12" s="117" t="s">
        <v>85</v>
      </c>
      <c r="B12" s="112" t="s">
        <v>254</v>
      </c>
      <c r="C12" s="113"/>
      <c r="D12" s="113"/>
      <c r="E12" s="113"/>
      <c r="F12" s="114" t="s">
        <v>255</v>
      </c>
      <c r="G12" s="113">
        <v>732</v>
      </c>
      <c r="H12" s="118">
        <v>816</v>
      </c>
      <c r="I12" s="116">
        <v>1548</v>
      </c>
    </row>
    <row r="13" spans="1:14" ht="12.95" customHeight="1">
      <c r="A13" s="117" t="s">
        <v>228</v>
      </c>
      <c r="B13" s="112" t="s">
        <v>84</v>
      </c>
      <c r="C13" s="113">
        <v>1091</v>
      </c>
      <c r="D13" s="113"/>
      <c r="E13" s="113">
        <v>1091</v>
      </c>
      <c r="F13" s="119"/>
      <c r="G13" s="113"/>
      <c r="H13" s="115"/>
      <c r="I13" s="116"/>
    </row>
    <row r="14" spans="1:14" ht="12.95" customHeight="1">
      <c r="A14" s="117" t="s">
        <v>107</v>
      </c>
      <c r="B14" s="120" t="s">
        <v>256</v>
      </c>
      <c r="C14" s="113"/>
      <c r="D14" s="113"/>
      <c r="E14" s="113"/>
      <c r="F14" s="119"/>
      <c r="G14" s="113"/>
      <c r="H14" s="118"/>
      <c r="I14" s="116"/>
    </row>
    <row r="15" spans="1:14" ht="12.95" customHeight="1">
      <c r="A15" s="117" t="s">
        <v>117</v>
      </c>
      <c r="B15" s="121"/>
      <c r="C15" s="113"/>
      <c r="D15" s="113"/>
      <c r="E15" s="113"/>
      <c r="F15" s="119"/>
      <c r="G15" s="113"/>
      <c r="H15" s="115"/>
      <c r="I15" s="116"/>
    </row>
    <row r="16" spans="1:14" ht="12.95" customHeight="1">
      <c r="A16" s="117" t="s">
        <v>240</v>
      </c>
      <c r="B16" s="122"/>
      <c r="C16" s="113"/>
      <c r="D16" s="113"/>
      <c r="E16" s="113"/>
      <c r="F16" s="119"/>
      <c r="G16" s="113"/>
      <c r="H16" s="115"/>
      <c r="I16" s="116"/>
    </row>
    <row r="17" spans="1:9" ht="12.95" customHeight="1">
      <c r="A17" s="117" t="s">
        <v>257</v>
      </c>
      <c r="B17" s="122"/>
      <c r="C17" s="113"/>
      <c r="D17" s="113"/>
      <c r="E17" s="113"/>
      <c r="F17" s="119"/>
      <c r="G17" s="113"/>
      <c r="H17" s="115"/>
      <c r="I17" s="116"/>
    </row>
    <row r="18" spans="1:9" ht="12.95" customHeight="1" thickBot="1">
      <c r="A18" s="117" t="s">
        <v>258</v>
      </c>
      <c r="B18" s="122"/>
      <c r="C18" s="113"/>
      <c r="D18" s="113"/>
      <c r="E18" s="113"/>
      <c r="F18" s="119"/>
      <c r="G18" s="113"/>
      <c r="H18" s="115"/>
      <c r="I18" s="116"/>
    </row>
    <row r="19" spans="1:9" ht="22.5" customHeight="1" thickBot="1">
      <c r="A19" s="123" t="s">
        <v>259</v>
      </c>
      <c r="B19" s="124" t="s">
        <v>260</v>
      </c>
      <c r="C19" s="125">
        <f>SUM(C7:C18)</f>
        <v>30867</v>
      </c>
      <c r="D19" s="125">
        <f>SUM(D7:D18)</f>
        <v>1249</v>
      </c>
      <c r="E19" s="125">
        <f>SUM(E7:E18)</f>
        <v>32116</v>
      </c>
      <c r="F19" s="126" t="s">
        <v>261</v>
      </c>
      <c r="G19" s="125">
        <f>SUM(G7:G18)</f>
        <v>30346</v>
      </c>
      <c r="H19" s="109">
        <f>SUM(H7:H18)</f>
        <v>2524</v>
      </c>
      <c r="I19" s="127">
        <f>SUM(I7:I18)</f>
        <v>32870</v>
      </c>
    </row>
    <row r="20" spans="1:9" ht="12.95" customHeight="1">
      <c r="A20" s="128" t="s">
        <v>262</v>
      </c>
      <c r="B20" s="129" t="s">
        <v>263</v>
      </c>
      <c r="C20" s="130">
        <f>+C21+C22+C23+C24</f>
        <v>0</v>
      </c>
      <c r="D20" s="130"/>
      <c r="E20" s="130"/>
      <c r="F20" s="131" t="s">
        <v>264</v>
      </c>
      <c r="G20" s="132"/>
      <c r="H20" s="115"/>
      <c r="I20" s="116"/>
    </row>
    <row r="21" spans="1:9" ht="12.95" customHeight="1">
      <c r="A21" s="133" t="s">
        <v>265</v>
      </c>
      <c r="B21" s="129" t="s">
        <v>266</v>
      </c>
      <c r="C21" s="132"/>
      <c r="D21" s="132">
        <v>1275</v>
      </c>
      <c r="E21" s="132">
        <v>1275</v>
      </c>
      <c r="F21" s="131" t="s">
        <v>267</v>
      </c>
      <c r="G21" s="132"/>
      <c r="H21" s="115"/>
      <c r="I21" s="116"/>
    </row>
    <row r="22" spans="1:9" ht="12.95" customHeight="1">
      <c r="A22" s="133" t="s">
        <v>268</v>
      </c>
      <c r="B22" s="129" t="s">
        <v>269</v>
      </c>
      <c r="C22" s="132"/>
      <c r="D22" s="132"/>
      <c r="E22" s="132"/>
      <c r="F22" s="131" t="s">
        <v>270</v>
      </c>
      <c r="G22" s="132"/>
      <c r="H22" s="115"/>
      <c r="I22" s="116"/>
    </row>
    <row r="23" spans="1:9" ht="12.95" customHeight="1">
      <c r="A23" s="133" t="s">
        <v>271</v>
      </c>
      <c r="B23" s="129" t="s">
        <v>272</v>
      </c>
      <c r="C23" s="132"/>
      <c r="D23" s="132"/>
      <c r="E23" s="132"/>
      <c r="F23" s="131" t="s">
        <v>273</v>
      </c>
      <c r="G23" s="132"/>
      <c r="H23" s="115"/>
      <c r="I23" s="116"/>
    </row>
    <row r="24" spans="1:9" ht="12.95" customHeight="1">
      <c r="A24" s="133" t="s">
        <v>274</v>
      </c>
      <c r="B24" s="129" t="s">
        <v>275</v>
      </c>
      <c r="C24" s="132"/>
      <c r="D24" s="132">
        <v>1136</v>
      </c>
      <c r="E24" s="132">
        <v>1136</v>
      </c>
      <c r="F24" s="131" t="s">
        <v>276</v>
      </c>
      <c r="G24" s="132"/>
      <c r="H24" s="115"/>
      <c r="I24" s="116"/>
    </row>
    <row r="25" spans="1:9" ht="12.95" customHeight="1">
      <c r="A25" s="133" t="s">
        <v>277</v>
      </c>
      <c r="B25" s="129" t="s">
        <v>278</v>
      </c>
      <c r="C25" s="130">
        <f>+C26+C27</f>
        <v>0</v>
      </c>
      <c r="D25" s="130"/>
      <c r="E25" s="130"/>
      <c r="F25" s="131" t="s">
        <v>279</v>
      </c>
      <c r="G25" s="132"/>
      <c r="H25" s="115"/>
      <c r="I25" s="116"/>
    </row>
    <row r="26" spans="1:9" ht="12.95" customHeight="1">
      <c r="A26" s="128" t="s">
        <v>280</v>
      </c>
      <c r="B26" s="129" t="s">
        <v>281</v>
      </c>
      <c r="C26" s="132"/>
      <c r="D26" s="132"/>
      <c r="E26" s="132"/>
      <c r="F26" s="114" t="s">
        <v>282</v>
      </c>
      <c r="G26" s="132"/>
      <c r="H26" s="115"/>
      <c r="I26" s="116"/>
    </row>
    <row r="27" spans="1:9" ht="12.95" customHeight="1" thickBot="1">
      <c r="A27" s="133" t="s">
        <v>283</v>
      </c>
      <c r="B27" s="129" t="s">
        <v>284</v>
      </c>
      <c r="C27" s="132"/>
      <c r="D27" s="132"/>
      <c r="E27" s="132"/>
      <c r="F27" s="119" t="s">
        <v>285</v>
      </c>
      <c r="G27" s="132">
        <v>521</v>
      </c>
      <c r="H27" s="118">
        <v>1136</v>
      </c>
      <c r="I27" s="116">
        <v>1657</v>
      </c>
    </row>
    <row r="28" spans="1:9" ht="23.25" customHeight="1" thickBot="1">
      <c r="A28" s="123" t="s">
        <v>286</v>
      </c>
      <c r="B28" s="124" t="s">
        <v>287</v>
      </c>
      <c r="C28" s="125">
        <f>+C20+C25</f>
        <v>0</v>
      </c>
      <c r="D28" s="125">
        <v>2411</v>
      </c>
      <c r="E28" s="125">
        <f>SUM(E21:E27)</f>
        <v>2411</v>
      </c>
      <c r="F28" s="126" t="s">
        <v>288</v>
      </c>
      <c r="G28" s="125">
        <f>SUM(G22:G27)</f>
        <v>521</v>
      </c>
      <c r="H28" s="109">
        <v>1136</v>
      </c>
      <c r="I28" s="127">
        <v>1657</v>
      </c>
    </row>
    <row r="29" spans="1:9" ht="13.5" thickBot="1">
      <c r="A29" s="123" t="s">
        <v>289</v>
      </c>
      <c r="B29" s="134" t="s">
        <v>290</v>
      </c>
      <c r="C29" s="135">
        <f>+C19+C28</f>
        <v>30867</v>
      </c>
      <c r="D29" s="135">
        <v>3660</v>
      </c>
      <c r="E29" s="135">
        <v>34527</v>
      </c>
      <c r="F29" s="136" t="s">
        <v>291</v>
      </c>
      <c r="G29" s="135">
        <f>+G19+G28</f>
        <v>30867</v>
      </c>
      <c r="H29" s="109">
        <v>3660</v>
      </c>
      <c r="I29" s="127">
        <v>34527</v>
      </c>
    </row>
    <row r="30" spans="1:9" ht="13.5" thickBot="1">
      <c r="A30" s="123" t="s">
        <v>292</v>
      </c>
      <c r="B30" s="134" t="s">
        <v>293</v>
      </c>
      <c r="C30" s="135"/>
      <c r="D30" s="135"/>
      <c r="E30" s="135"/>
      <c r="F30" s="136" t="s">
        <v>294</v>
      </c>
      <c r="G30" s="135"/>
      <c r="H30" s="115"/>
      <c r="I30" s="116"/>
    </row>
    <row r="31" spans="1:9" ht="13.5" thickBot="1">
      <c r="A31" s="123" t="s">
        <v>295</v>
      </c>
      <c r="B31" s="134" t="s">
        <v>296</v>
      </c>
      <c r="C31" s="135"/>
      <c r="D31" s="135"/>
      <c r="E31" s="135"/>
      <c r="F31" s="136" t="s">
        <v>297</v>
      </c>
      <c r="G31" s="135"/>
      <c r="H31" s="115"/>
      <c r="I31" s="116"/>
    </row>
    <row r="32" spans="1:9" ht="18.75">
      <c r="B32" s="658"/>
      <c r="C32" s="658"/>
      <c r="D32" s="658"/>
      <c r="E32" s="658"/>
      <c r="F32" s="658"/>
    </row>
  </sheetData>
  <mergeCells count="5">
    <mergeCell ref="B1:I1"/>
    <mergeCell ref="B2:I2"/>
    <mergeCell ref="A4:A5"/>
    <mergeCell ref="F4:I4"/>
    <mergeCell ref="B32:F32"/>
  </mergeCells>
  <printOptions horizontalCentered="1"/>
  <pageMargins left="0.31496062992125984" right="0.27559055118110237" top="0.9055118110236221" bottom="0.51181102362204722" header="0.6692913385826772" footer="0.27559055118110237"/>
  <pageSetup paperSize="9" orientation="landscape" r:id="rId1"/>
  <headerFooter alignWithMargins="0">
    <oddHeader>&amp;R&amp;"Times New Roman CE,Félkövér dőlt"&amp;11 2.melléklet az 1/2015.(II.27.) önk. rendelethez
Módosította a 4/2016.(V.26.) önk. rendelet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34"/>
  <sheetViews>
    <sheetView zoomScaleSheetLayoutView="115" workbookViewId="0">
      <selection activeCell="J11" sqref="J11"/>
    </sheetView>
  </sheetViews>
  <sheetFormatPr defaultRowHeight="12.75"/>
  <cols>
    <col min="1" max="1" width="6.83203125" style="96" customWidth="1"/>
    <col min="2" max="2" width="46.83203125" style="98" customWidth="1"/>
    <col min="3" max="5" width="11.5" style="96" customWidth="1"/>
    <col min="6" max="6" width="45.6640625" style="96" customWidth="1"/>
    <col min="7" max="7" width="11.83203125" style="96" customWidth="1"/>
    <col min="8" max="8" width="10.83203125" style="574" customWidth="1"/>
    <col min="9" max="9" width="11.33203125" style="96" customWidth="1"/>
    <col min="10" max="16384" width="9.33203125" style="96"/>
  </cols>
  <sheetData>
    <row r="1" spans="1:9">
      <c r="A1" s="649"/>
      <c r="B1" s="650"/>
      <c r="C1" s="650"/>
      <c r="D1" s="650"/>
      <c r="E1" s="650"/>
      <c r="F1" s="650"/>
      <c r="G1" s="650"/>
      <c r="H1" s="659"/>
      <c r="I1" s="659"/>
    </row>
    <row r="2" spans="1:9" ht="35.25" customHeight="1">
      <c r="A2" s="651" t="s">
        <v>420</v>
      </c>
      <c r="B2" s="652"/>
      <c r="C2" s="652"/>
      <c r="D2" s="652"/>
      <c r="E2" s="652"/>
      <c r="F2" s="652"/>
      <c r="G2" s="652"/>
      <c r="H2" s="652"/>
      <c r="I2" s="652"/>
    </row>
    <row r="3" spans="1:9" ht="14.25" thickBot="1">
      <c r="I3" s="100" t="s">
        <v>243</v>
      </c>
    </row>
    <row r="4" spans="1:9" ht="13.5" thickBot="1">
      <c r="A4" s="660" t="s">
        <v>2</v>
      </c>
      <c r="B4" s="575" t="s">
        <v>244</v>
      </c>
      <c r="C4" s="576"/>
      <c r="D4" s="577"/>
      <c r="E4" s="577"/>
      <c r="F4" s="575" t="s">
        <v>245</v>
      </c>
      <c r="G4" s="578"/>
      <c r="H4" s="579"/>
      <c r="I4" s="580"/>
    </row>
    <row r="5" spans="1:9" s="105" customFormat="1" ht="38.25" customHeight="1" thickBot="1">
      <c r="A5" s="661"/>
      <c r="B5" s="179" t="s">
        <v>246</v>
      </c>
      <c r="C5" s="180" t="s">
        <v>4</v>
      </c>
      <c r="D5" s="581" t="s">
        <v>5</v>
      </c>
      <c r="E5" s="581" t="s">
        <v>6</v>
      </c>
      <c r="F5" s="582" t="s">
        <v>246</v>
      </c>
      <c r="G5" s="180" t="s">
        <v>4</v>
      </c>
      <c r="H5" s="180" t="s">
        <v>5</v>
      </c>
      <c r="I5" s="181" t="s">
        <v>6</v>
      </c>
    </row>
    <row r="6" spans="1:9" s="105" customFormat="1" ht="13.5" thickBot="1">
      <c r="A6" s="106">
        <v>1</v>
      </c>
      <c r="B6" s="583">
        <v>2</v>
      </c>
      <c r="C6" s="584">
        <v>3</v>
      </c>
      <c r="D6" s="585">
        <v>4</v>
      </c>
      <c r="E6" s="585">
        <v>5</v>
      </c>
      <c r="F6" s="583">
        <v>6</v>
      </c>
      <c r="G6" s="584">
        <v>7</v>
      </c>
      <c r="H6" s="586">
        <v>8</v>
      </c>
      <c r="I6" s="587">
        <v>9</v>
      </c>
    </row>
    <row r="7" spans="1:9" ht="12.95" customHeight="1">
      <c r="A7" s="111" t="s">
        <v>7</v>
      </c>
      <c r="B7" s="588" t="s">
        <v>421</v>
      </c>
      <c r="C7" s="589"/>
      <c r="D7" s="590"/>
      <c r="E7" s="590"/>
      <c r="F7" s="588" t="s">
        <v>196</v>
      </c>
      <c r="G7" s="591">
        <v>470</v>
      </c>
      <c r="H7" s="592">
        <v>4324</v>
      </c>
      <c r="I7" s="593">
        <v>4794</v>
      </c>
    </row>
    <row r="8" spans="1:9">
      <c r="A8" s="117" t="s">
        <v>21</v>
      </c>
      <c r="B8" s="594" t="s">
        <v>422</v>
      </c>
      <c r="C8" s="113"/>
      <c r="D8" s="595"/>
      <c r="E8" s="595"/>
      <c r="F8" s="594" t="s">
        <v>423</v>
      </c>
      <c r="G8" s="596"/>
      <c r="H8" s="597"/>
      <c r="I8" s="598"/>
    </row>
    <row r="9" spans="1:9" ht="12.95" customHeight="1">
      <c r="A9" s="117" t="s">
        <v>35</v>
      </c>
      <c r="B9" s="594" t="s">
        <v>407</v>
      </c>
      <c r="C9" s="113">
        <v>2200</v>
      </c>
      <c r="D9" s="595"/>
      <c r="E9" s="595">
        <v>2200</v>
      </c>
      <c r="F9" s="594" t="s">
        <v>198</v>
      </c>
      <c r="G9" s="596"/>
      <c r="H9" s="597">
        <v>1722</v>
      </c>
      <c r="I9" s="598">
        <v>1722</v>
      </c>
    </row>
    <row r="10" spans="1:9" ht="12.95" customHeight="1">
      <c r="A10" s="117" t="s">
        <v>217</v>
      </c>
      <c r="B10" s="594" t="s">
        <v>424</v>
      </c>
      <c r="C10" s="113"/>
      <c r="D10" s="113">
        <v>1484</v>
      </c>
      <c r="E10" s="599">
        <v>1484</v>
      </c>
      <c r="F10" s="594" t="s">
        <v>425</v>
      </c>
      <c r="G10" s="596"/>
      <c r="H10" s="597"/>
      <c r="I10" s="598"/>
    </row>
    <row r="11" spans="1:9" ht="12.75" customHeight="1">
      <c r="A11" s="117" t="s">
        <v>63</v>
      </c>
      <c r="B11" s="594" t="s">
        <v>426</v>
      </c>
      <c r="C11" s="113"/>
      <c r="D11" s="113"/>
      <c r="E11" s="599"/>
      <c r="F11" s="594" t="s">
        <v>200</v>
      </c>
      <c r="G11" s="596"/>
      <c r="H11" s="597"/>
      <c r="I11" s="598"/>
    </row>
    <row r="12" spans="1:9" ht="12.95" customHeight="1">
      <c r="A12" s="117" t="s">
        <v>85</v>
      </c>
      <c r="B12" s="594" t="s">
        <v>427</v>
      </c>
      <c r="C12" s="113"/>
      <c r="D12" s="113"/>
      <c r="E12" s="599"/>
      <c r="F12" s="600"/>
      <c r="G12" s="596"/>
      <c r="H12" s="597"/>
      <c r="I12" s="598"/>
    </row>
    <row r="13" spans="1:9" ht="12.95" customHeight="1">
      <c r="A13" s="117" t="s">
        <v>228</v>
      </c>
      <c r="B13" s="600"/>
      <c r="C13" s="113"/>
      <c r="D13" s="113"/>
      <c r="E13" s="599"/>
      <c r="F13" s="600"/>
      <c r="G13" s="596"/>
      <c r="H13" s="597"/>
      <c r="I13" s="598"/>
    </row>
    <row r="14" spans="1:9" ht="12.95" customHeight="1">
      <c r="A14" s="117" t="s">
        <v>107</v>
      </c>
      <c r="B14" s="600"/>
      <c r="C14" s="113"/>
      <c r="D14" s="113"/>
      <c r="E14" s="599"/>
      <c r="F14" s="600"/>
      <c r="G14" s="596"/>
      <c r="H14" s="597"/>
      <c r="I14" s="598"/>
    </row>
    <row r="15" spans="1:9" ht="12.95" customHeight="1">
      <c r="A15" s="117" t="s">
        <v>117</v>
      </c>
      <c r="B15" s="600"/>
      <c r="C15" s="113"/>
      <c r="D15" s="113"/>
      <c r="E15" s="599"/>
      <c r="F15" s="600"/>
      <c r="G15" s="596"/>
      <c r="H15" s="597"/>
      <c r="I15" s="598"/>
    </row>
    <row r="16" spans="1:9">
      <c r="A16" s="117" t="s">
        <v>240</v>
      </c>
      <c r="B16" s="600"/>
      <c r="C16" s="113"/>
      <c r="D16" s="113"/>
      <c r="E16" s="599"/>
      <c r="F16" s="600"/>
      <c r="G16" s="596"/>
      <c r="H16" s="597"/>
      <c r="I16" s="598"/>
    </row>
    <row r="17" spans="1:9" ht="12.95" customHeight="1" thickBot="1">
      <c r="A17" s="601" t="s">
        <v>257</v>
      </c>
      <c r="B17" s="602"/>
      <c r="C17" s="603"/>
      <c r="D17" s="603"/>
      <c r="E17" s="604"/>
      <c r="F17" s="605" t="s">
        <v>255</v>
      </c>
      <c r="G17" s="606">
        <v>1156</v>
      </c>
      <c r="H17" s="607"/>
      <c r="I17" s="608">
        <v>1156</v>
      </c>
    </row>
    <row r="18" spans="1:9" ht="21.75" customHeight="1" thickBot="1">
      <c r="A18" s="123" t="s">
        <v>258</v>
      </c>
      <c r="B18" s="609" t="s">
        <v>428</v>
      </c>
      <c r="C18" s="610">
        <f>+C7+C9+C10+C12+C13+C14+C15+C16+C17</f>
        <v>2200</v>
      </c>
      <c r="D18" s="611">
        <v>1484</v>
      </c>
      <c r="E18" s="611">
        <f>SUM(E9:E17)</f>
        <v>3684</v>
      </c>
      <c r="F18" s="609" t="s">
        <v>429</v>
      </c>
      <c r="G18" s="612">
        <f>+G7+G9+G11+G12+G13+G14+G15+G16+G17</f>
        <v>1626</v>
      </c>
      <c r="H18" s="613">
        <f>SUM(H7:H17)</f>
        <v>6046</v>
      </c>
      <c r="I18" s="614">
        <f>SUM(I7:I17)</f>
        <v>7672</v>
      </c>
    </row>
    <row r="19" spans="1:9" ht="12.95" customHeight="1">
      <c r="A19" s="111" t="s">
        <v>259</v>
      </c>
      <c r="B19" s="615" t="s">
        <v>430</v>
      </c>
      <c r="C19" s="616"/>
      <c r="D19" s="617"/>
      <c r="E19" s="617"/>
      <c r="F19" s="618" t="s">
        <v>264</v>
      </c>
      <c r="G19" s="619"/>
      <c r="H19" s="592"/>
      <c r="I19" s="620"/>
    </row>
    <row r="20" spans="1:9" ht="12.95" customHeight="1">
      <c r="A20" s="117" t="s">
        <v>262</v>
      </c>
      <c r="B20" s="621" t="s">
        <v>431</v>
      </c>
      <c r="C20" s="132"/>
      <c r="D20" s="493">
        <v>4562</v>
      </c>
      <c r="E20" s="493">
        <v>4562</v>
      </c>
      <c r="F20" s="618" t="s">
        <v>432</v>
      </c>
      <c r="G20" s="622"/>
      <c r="H20" s="597"/>
      <c r="I20" s="598"/>
    </row>
    <row r="21" spans="1:9" ht="12.95" customHeight="1">
      <c r="A21" s="111" t="s">
        <v>265</v>
      </c>
      <c r="B21" s="621" t="s">
        <v>433</v>
      </c>
      <c r="C21" s="132"/>
      <c r="D21" s="493"/>
      <c r="E21" s="493"/>
      <c r="F21" s="618" t="s">
        <v>270</v>
      </c>
      <c r="G21" s="622">
        <v>574</v>
      </c>
      <c r="H21" s="597"/>
      <c r="I21" s="598">
        <v>574</v>
      </c>
    </row>
    <row r="22" spans="1:9" ht="12.95" customHeight="1">
      <c r="A22" s="117" t="s">
        <v>268</v>
      </c>
      <c r="B22" s="621" t="s">
        <v>434</v>
      </c>
      <c r="C22" s="132"/>
      <c r="D22" s="493"/>
      <c r="E22" s="493"/>
      <c r="F22" s="618" t="s">
        <v>273</v>
      </c>
      <c r="G22" s="622"/>
      <c r="H22" s="597"/>
      <c r="I22" s="598"/>
    </row>
    <row r="23" spans="1:9" ht="12.95" customHeight="1">
      <c r="A23" s="111" t="s">
        <v>271</v>
      </c>
      <c r="B23" s="621" t="s">
        <v>435</v>
      </c>
      <c r="C23" s="132"/>
      <c r="D23" s="623"/>
      <c r="E23" s="623"/>
      <c r="F23" s="624" t="s">
        <v>276</v>
      </c>
      <c r="G23" s="622"/>
      <c r="H23" s="597"/>
      <c r="I23" s="598"/>
    </row>
    <row r="24" spans="1:9" ht="12.95" customHeight="1">
      <c r="A24" s="117" t="s">
        <v>274</v>
      </c>
      <c r="B24" s="625" t="s">
        <v>436</v>
      </c>
      <c r="C24" s="132"/>
      <c r="D24" s="493"/>
      <c r="E24" s="493"/>
      <c r="F24" s="618" t="s">
        <v>437</v>
      </c>
      <c r="G24" s="622"/>
      <c r="H24" s="597"/>
      <c r="I24" s="598"/>
    </row>
    <row r="25" spans="1:9" ht="12.95" customHeight="1">
      <c r="A25" s="111" t="s">
        <v>277</v>
      </c>
      <c r="B25" s="626" t="s">
        <v>438</v>
      </c>
      <c r="C25" s="130"/>
      <c r="D25" s="617"/>
      <c r="E25" s="617"/>
      <c r="F25" s="627" t="s">
        <v>282</v>
      </c>
      <c r="G25" s="622"/>
      <c r="H25" s="597"/>
      <c r="I25" s="598"/>
    </row>
    <row r="26" spans="1:9" ht="12.95" customHeight="1">
      <c r="A26" s="117" t="s">
        <v>280</v>
      </c>
      <c r="B26" s="625" t="s">
        <v>439</v>
      </c>
      <c r="C26" s="132"/>
      <c r="D26" s="489"/>
      <c r="E26" s="489"/>
      <c r="F26" s="627" t="s">
        <v>440</v>
      </c>
      <c r="G26" s="622"/>
      <c r="H26" s="597"/>
      <c r="I26" s="598"/>
    </row>
    <row r="27" spans="1:9" ht="12.95" customHeight="1">
      <c r="A27" s="111" t="s">
        <v>283</v>
      </c>
      <c r="B27" s="625" t="s">
        <v>441</v>
      </c>
      <c r="C27" s="132"/>
      <c r="D27" s="489"/>
      <c r="E27" s="489"/>
      <c r="F27" s="628"/>
      <c r="G27" s="622"/>
      <c r="H27" s="597"/>
      <c r="I27" s="598"/>
    </row>
    <row r="28" spans="1:9" ht="12.95" customHeight="1">
      <c r="A28" s="117" t="s">
        <v>286</v>
      </c>
      <c r="B28" s="621" t="s">
        <v>442</v>
      </c>
      <c r="C28" s="132"/>
      <c r="D28" s="489"/>
      <c r="E28" s="489"/>
      <c r="F28" s="629"/>
      <c r="G28" s="622"/>
      <c r="H28" s="597"/>
      <c r="I28" s="598"/>
    </row>
    <row r="29" spans="1:9" ht="12.95" customHeight="1">
      <c r="A29" s="111" t="s">
        <v>289</v>
      </c>
      <c r="B29" s="630" t="s">
        <v>443</v>
      </c>
      <c r="C29" s="132"/>
      <c r="D29" s="493"/>
      <c r="E29" s="493"/>
      <c r="F29" s="600"/>
      <c r="G29" s="622"/>
      <c r="H29" s="597"/>
      <c r="I29" s="598"/>
    </row>
    <row r="30" spans="1:9" ht="12.95" customHeight="1" thickBot="1">
      <c r="A30" s="117" t="s">
        <v>292</v>
      </c>
      <c r="B30" s="631" t="s">
        <v>444</v>
      </c>
      <c r="C30" s="132"/>
      <c r="D30" s="489"/>
      <c r="E30" s="489"/>
      <c r="F30" s="629"/>
      <c r="G30" s="622"/>
      <c r="H30" s="607"/>
      <c r="I30" s="608"/>
    </row>
    <row r="31" spans="1:9" ht="30" customHeight="1" thickBot="1">
      <c r="A31" s="123" t="s">
        <v>295</v>
      </c>
      <c r="B31" s="609" t="s">
        <v>445</v>
      </c>
      <c r="C31" s="610">
        <f>+C19+C25</f>
        <v>0</v>
      </c>
      <c r="D31" s="611">
        <f>SUM(D20:D30)</f>
        <v>4562</v>
      </c>
      <c r="E31" s="611">
        <v>4562</v>
      </c>
      <c r="F31" s="609" t="s">
        <v>446</v>
      </c>
      <c r="G31" s="612">
        <f>SUM(G19:G30)</f>
        <v>574</v>
      </c>
      <c r="H31" s="632"/>
      <c r="I31" s="633">
        <v>574</v>
      </c>
    </row>
    <row r="32" spans="1:9" ht="13.5" thickBot="1">
      <c r="A32" s="123" t="s">
        <v>387</v>
      </c>
      <c r="B32" s="634" t="s">
        <v>447</v>
      </c>
      <c r="C32" s="635">
        <f>SUM(C18:C31)</f>
        <v>2200</v>
      </c>
      <c r="D32" s="636">
        <v>6046</v>
      </c>
      <c r="E32" s="637">
        <v>8246</v>
      </c>
      <c r="F32" s="634" t="s">
        <v>448</v>
      </c>
      <c r="G32" s="635">
        <f>+G18+G31</f>
        <v>2200</v>
      </c>
      <c r="H32" s="638">
        <f>SUM(H18:H31)</f>
        <v>6046</v>
      </c>
      <c r="I32" s="639">
        <v>8246</v>
      </c>
    </row>
    <row r="33" spans="1:9" ht="13.5" thickBot="1">
      <c r="A33" s="123" t="s">
        <v>388</v>
      </c>
      <c r="B33" s="634" t="s">
        <v>293</v>
      </c>
      <c r="C33" s="635"/>
      <c r="D33" s="636"/>
      <c r="E33" s="637"/>
      <c r="F33" s="634" t="s">
        <v>294</v>
      </c>
      <c r="G33" s="635"/>
      <c r="H33" s="640"/>
      <c r="I33" s="633"/>
    </row>
    <row r="34" spans="1:9" ht="13.5" thickBot="1">
      <c r="A34" s="123" t="s">
        <v>449</v>
      </c>
      <c r="B34" s="634" t="s">
        <v>296</v>
      </c>
      <c r="C34" s="635"/>
      <c r="D34" s="636"/>
      <c r="E34" s="637"/>
      <c r="F34" s="634" t="s">
        <v>297</v>
      </c>
      <c r="G34" s="635"/>
      <c r="H34" s="640"/>
      <c r="I34" s="633"/>
    </row>
  </sheetData>
  <mergeCells count="3">
    <mergeCell ref="A1:I1"/>
    <mergeCell ref="A2:I2"/>
    <mergeCell ref="A4:A5"/>
  </mergeCells>
  <printOptions horizontalCentered="1"/>
  <pageMargins left="0.39370078740157483" right="0.39370078740157483" top="0.47244094488188981" bottom="0.78740157480314965" header="0.47244094488188981" footer="0.78740157480314965"/>
  <pageSetup paperSize="9" scale="92" orientation="landscape" r:id="rId1"/>
  <headerFooter alignWithMargins="0">
    <oddHeader>&amp;R2.1 melléklet az 1/2015.(II.27.) önk. rendelethez
Módosította a 4/2016.(V.26.) önk. rendelet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activeCell="D16" sqref="D16"/>
    </sheetView>
  </sheetViews>
  <sheetFormatPr defaultRowHeight="15"/>
  <cols>
    <col min="1" max="1" width="5.6640625" style="137" customWidth="1"/>
    <col min="2" max="2" width="35.6640625" style="137" customWidth="1"/>
    <col min="3" max="6" width="14" style="137" customWidth="1"/>
    <col min="7" max="16384" width="9.33203125" style="137"/>
  </cols>
  <sheetData>
    <row r="1" spans="1:7" ht="33" customHeight="1">
      <c r="A1" s="662" t="s">
        <v>298</v>
      </c>
      <c r="B1" s="662"/>
      <c r="C1" s="662"/>
      <c r="D1" s="662"/>
      <c r="E1" s="662"/>
      <c r="F1" s="662"/>
    </row>
    <row r="2" spans="1:7" ht="15.95" customHeight="1" thickBot="1">
      <c r="A2" s="138"/>
      <c r="B2" s="138"/>
      <c r="C2" s="663"/>
      <c r="D2" s="663"/>
      <c r="E2" s="664" t="s">
        <v>299</v>
      </c>
      <c r="F2" s="664"/>
      <c r="G2" s="139"/>
    </row>
    <row r="3" spans="1:7" ht="63" customHeight="1">
      <c r="A3" s="665" t="s">
        <v>300</v>
      </c>
      <c r="B3" s="667" t="s">
        <v>301</v>
      </c>
      <c r="C3" s="667" t="s">
        <v>302</v>
      </c>
      <c r="D3" s="667"/>
      <c r="E3" s="667"/>
      <c r="F3" s="669" t="s">
        <v>303</v>
      </c>
    </row>
    <row r="4" spans="1:7" ht="15.75" thickBot="1">
      <c r="A4" s="666"/>
      <c r="B4" s="668"/>
      <c r="C4" s="140">
        <v>2016</v>
      </c>
      <c r="D4" s="140">
        <v>2017</v>
      </c>
      <c r="E4" s="140"/>
      <c r="F4" s="670"/>
    </row>
    <row r="5" spans="1:7" ht="15.75" thickBot="1">
      <c r="A5" s="141">
        <v>1</v>
      </c>
      <c r="B5" s="142">
        <v>2</v>
      </c>
      <c r="C5" s="142">
        <v>3</v>
      </c>
      <c r="D5" s="142">
        <v>4</v>
      </c>
      <c r="E5" s="142">
        <v>5</v>
      </c>
      <c r="F5" s="143">
        <v>6</v>
      </c>
    </row>
    <row r="6" spans="1:7">
      <c r="A6" s="144" t="s">
        <v>7</v>
      </c>
      <c r="B6" s="145" t="s">
        <v>304</v>
      </c>
      <c r="C6" s="146">
        <v>574</v>
      </c>
      <c r="D6" s="146">
        <v>574</v>
      </c>
      <c r="E6" s="146"/>
      <c r="F6" s="147">
        <f>SUM(C6:E6)</f>
        <v>1148</v>
      </c>
    </row>
    <row r="7" spans="1:7">
      <c r="A7" s="148" t="s">
        <v>21</v>
      </c>
      <c r="B7" s="149"/>
      <c r="C7" s="150"/>
      <c r="D7" s="150"/>
      <c r="E7" s="150"/>
      <c r="F7" s="151">
        <f>SUM(C7:E7)</f>
        <v>0</v>
      </c>
    </row>
    <row r="8" spans="1:7">
      <c r="A8" s="148" t="s">
        <v>35</v>
      </c>
      <c r="B8" s="149"/>
      <c r="C8" s="150"/>
      <c r="D8" s="150"/>
      <c r="E8" s="150"/>
      <c r="F8" s="151">
        <f>SUM(C8:E8)</f>
        <v>0</v>
      </c>
    </row>
    <row r="9" spans="1:7">
      <c r="A9" s="148" t="s">
        <v>217</v>
      </c>
      <c r="B9" s="149"/>
      <c r="C9" s="150"/>
      <c r="D9" s="150"/>
      <c r="E9" s="150"/>
      <c r="F9" s="151">
        <f>SUM(C9:E9)</f>
        <v>0</v>
      </c>
    </row>
    <row r="10" spans="1:7" ht="15.75" thickBot="1">
      <c r="A10" s="152" t="s">
        <v>63</v>
      </c>
      <c r="B10" s="153"/>
      <c r="C10" s="154"/>
      <c r="D10" s="154"/>
      <c r="E10" s="154"/>
      <c r="F10" s="151">
        <f>SUM(C10:E10)</f>
        <v>0</v>
      </c>
    </row>
    <row r="11" spans="1:7" s="159" customFormat="1" thickBot="1">
      <c r="A11" s="155" t="s">
        <v>85</v>
      </c>
      <c r="B11" s="156" t="s">
        <v>305</v>
      </c>
      <c r="C11" s="157">
        <f>SUM(C6:C10)</f>
        <v>574</v>
      </c>
      <c r="D11" s="157">
        <f>SUM(D6:D10)</f>
        <v>574</v>
      </c>
      <c r="E11" s="157">
        <f>SUM(E6:E10)</f>
        <v>0</v>
      </c>
      <c r="F11" s="158">
        <f>SUM(F6:F10)</f>
        <v>1148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1/2015. (II. 27.) önk. rendelethez
Módosította a 4/2016.(V.26.) önk. rendelet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B20" sqref="B20"/>
    </sheetView>
  </sheetViews>
  <sheetFormatPr defaultRowHeight="15"/>
  <cols>
    <col min="1" max="1" width="5.6640625" style="137" customWidth="1"/>
    <col min="2" max="2" width="68.6640625" style="137" customWidth="1"/>
    <col min="3" max="3" width="19.5" style="137" customWidth="1"/>
    <col min="4" max="16384" width="9.33203125" style="137"/>
  </cols>
  <sheetData>
    <row r="1" spans="1:4" ht="33" customHeight="1">
      <c r="A1" s="662" t="s">
        <v>306</v>
      </c>
      <c r="B1" s="662"/>
      <c r="C1" s="662"/>
    </row>
    <row r="2" spans="1:4" ht="15.95" customHeight="1" thickBot="1">
      <c r="A2" s="138"/>
      <c r="B2" s="138"/>
      <c r="C2" s="160" t="s">
        <v>299</v>
      </c>
      <c r="D2" s="139"/>
    </row>
    <row r="3" spans="1:4" ht="26.25" customHeight="1" thickBot="1">
      <c r="A3" s="161" t="s">
        <v>300</v>
      </c>
      <c r="B3" s="162" t="s">
        <v>307</v>
      </c>
      <c r="C3" s="163" t="s">
        <v>4</v>
      </c>
    </row>
    <row r="4" spans="1:4" ht="15.75" thickBot="1">
      <c r="A4" s="164">
        <v>1</v>
      </c>
      <c r="B4" s="165">
        <v>2</v>
      </c>
      <c r="C4" s="166">
        <v>3</v>
      </c>
    </row>
    <row r="5" spans="1:4">
      <c r="A5" s="167" t="s">
        <v>7</v>
      </c>
      <c r="B5" s="168" t="s">
        <v>308</v>
      </c>
      <c r="C5" s="169">
        <v>12300</v>
      </c>
    </row>
    <row r="6" spans="1:4" ht="24.75">
      <c r="A6" s="170" t="s">
        <v>21</v>
      </c>
      <c r="B6" s="171" t="s">
        <v>309</v>
      </c>
      <c r="C6" s="172">
        <v>500</v>
      </c>
    </row>
    <row r="7" spans="1:4">
      <c r="A7" s="170" t="s">
        <v>35</v>
      </c>
      <c r="B7" s="173" t="s">
        <v>310</v>
      </c>
      <c r="C7" s="172"/>
    </row>
    <row r="8" spans="1:4" ht="24.75">
      <c r="A8" s="170" t="s">
        <v>217</v>
      </c>
      <c r="B8" s="173" t="s">
        <v>311</v>
      </c>
      <c r="C8" s="172">
        <v>2200</v>
      </c>
    </row>
    <row r="9" spans="1:4">
      <c r="A9" s="174" t="s">
        <v>63</v>
      </c>
      <c r="B9" s="173" t="s">
        <v>312</v>
      </c>
      <c r="C9" s="175">
        <v>200</v>
      </c>
    </row>
    <row r="10" spans="1:4" ht="15.75" thickBot="1">
      <c r="A10" s="170" t="s">
        <v>85</v>
      </c>
      <c r="B10" s="176" t="s">
        <v>313</v>
      </c>
      <c r="C10" s="172"/>
    </row>
    <row r="11" spans="1:4" ht="15.75" thickBot="1">
      <c r="A11" s="671" t="s">
        <v>314</v>
      </c>
      <c r="B11" s="672"/>
      <c r="C11" s="177">
        <f>SUM(C5:C10)</f>
        <v>15200</v>
      </c>
    </row>
    <row r="12" spans="1:4" ht="23.25" customHeight="1">
      <c r="A12" s="673" t="s">
        <v>315</v>
      </c>
      <c r="B12" s="673"/>
      <c r="C12" s="673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az 1/2014. (II. 27.) önk. rendelethez
Módosította a 4/2016.(V.26.) önk. rendelet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50"/>
  </sheetPr>
  <dimension ref="A1:H24"/>
  <sheetViews>
    <sheetView view="pageLayout" workbookViewId="0">
      <selection activeCell="C20" sqref="C20"/>
    </sheetView>
  </sheetViews>
  <sheetFormatPr defaultRowHeight="12.75"/>
  <cols>
    <col min="1" max="1" width="37" customWidth="1"/>
    <col min="2" max="2" width="16" customWidth="1"/>
    <col min="3" max="3" width="14.5" customWidth="1"/>
    <col min="4" max="4" width="14.33203125" customWidth="1"/>
    <col min="5" max="7" width="14.5" customWidth="1"/>
    <col min="8" max="8" width="12.33203125" customWidth="1"/>
  </cols>
  <sheetData>
    <row r="1" spans="1:8" ht="15.75">
      <c r="A1" s="674" t="s">
        <v>316</v>
      </c>
      <c r="B1" s="674"/>
      <c r="C1" s="674"/>
      <c r="D1" s="674"/>
      <c r="E1" s="674"/>
      <c r="F1" s="674"/>
      <c r="G1" s="674"/>
      <c r="H1" s="674"/>
    </row>
    <row r="2" spans="1:8" ht="27.75" thickBot="1">
      <c r="A2" s="98"/>
      <c r="B2" s="96"/>
      <c r="C2" s="96"/>
      <c r="D2" s="96"/>
      <c r="E2" s="96"/>
      <c r="F2" s="96"/>
      <c r="G2" s="96"/>
      <c r="H2" s="178" t="s">
        <v>243</v>
      </c>
    </row>
    <row r="3" spans="1:8" ht="60.75" thickBot="1">
      <c r="A3" s="179" t="s">
        <v>317</v>
      </c>
      <c r="B3" s="180" t="s">
        <v>318</v>
      </c>
      <c r="C3" s="180" t="s">
        <v>319</v>
      </c>
      <c r="D3" s="180" t="s">
        <v>320</v>
      </c>
      <c r="E3" s="180" t="s">
        <v>4</v>
      </c>
      <c r="F3" s="180" t="s">
        <v>321</v>
      </c>
      <c r="G3" s="180" t="s">
        <v>322</v>
      </c>
      <c r="H3" s="181" t="s">
        <v>323</v>
      </c>
    </row>
    <row r="4" spans="1:8" ht="13.5" thickBot="1">
      <c r="A4" s="182">
        <v>1</v>
      </c>
      <c r="B4" s="183">
        <v>2</v>
      </c>
      <c r="C4" s="183">
        <v>3</v>
      </c>
      <c r="D4" s="183">
        <v>4</v>
      </c>
      <c r="E4" s="183">
        <v>5</v>
      </c>
      <c r="F4" s="184">
        <v>6</v>
      </c>
      <c r="G4" s="184">
        <v>7</v>
      </c>
      <c r="H4" s="185" t="s">
        <v>324</v>
      </c>
    </row>
    <row r="5" spans="1:8">
      <c r="A5" s="186" t="s">
        <v>325</v>
      </c>
      <c r="B5" s="187">
        <v>824</v>
      </c>
      <c r="C5" s="188"/>
      <c r="D5" s="187"/>
      <c r="E5" s="187">
        <v>470</v>
      </c>
      <c r="F5" s="189">
        <v>824</v>
      </c>
      <c r="G5" s="189">
        <v>1294</v>
      </c>
      <c r="H5" s="190">
        <v>0</v>
      </c>
    </row>
    <row r="6" spans="1:8">
      <c r="A6" s="186" t="s">
        <v>326</v>
      </c>
      <c r="B6" s="187">
        <v>3500</v>
      </c>
      <c r="C6" s="188"/>
      <c r="D6" s="187"/>
      <c r="E6" s="187"/>
      <c r="F6" s="189">
        <v>3500</v>
      </c>
      <c r="G6" s="189">
        <v>3500</v>
      </c>
      <c r="H6" s="190">
        <v>0</v>
      </c>
    </row>
    <row r="7" spans="1:8">
      <c r="A7" s="186"/>
      <c r="B7" s="187"/>
      <c r="C7" s="188"/>
      <c r="D7" s="187"/>
      <c r="E7" s="187"/>
      <c r="F7" s="189"/>
      <c r="G7" s="189"/>
      <c r="H7" s="190">
        <v>0</v>
      </c>
    </row>
    <row r="8" spans="1:8">
      <c r="A8" s="191"/>
      <c r="B8" s="187"/>
      <c r="C8" s="188"/>
      <c r="D8" s="187"/>
      <c r="E8" s="187"/>
      <c r="F8" s="189"/>
      <c r="G8" s="189"/>
      <c r="H8" s="190">
        <v>0</v>
      </c>
    </row>
    <row r="9" spans="1:8">
      <c r="A9" s="186"/>
      <c r="B9" s="187"/>
      <c r="C9" s="188"/>
      <c r="D9" s="187"/>
      <c r="E9" s="187"/>
      <c r="F9" s="189"/>
      <c r="G9" s="189"/>
      <c r="H9" s="190">
        <v>0</v>
      </c>
    </row>
    <row r="10" spans="1:8">
      <c r="A10" s="191"/>
      <c r="B10" s="187"/>
      <c r="C10" s="188"/>
      <c r="D10" s="187"/>
      <c r="E10" s="187"/>
      <c r="F10" s="189"/>
      <c r="G10" s="189"/>
      <c r="H10" s="190">
        <v>0</v>
      </c>
    </row>
    <row r="11" spans="1:8">
      <c r="A11" s="186"/>
      <c r="B11" s="187"/>
      <c r="C11" s="188"/>
      <c r="D11" s="187"/>
      <c r="E11" s="187"/>
      <c r="F11" s="189"/>
      <c r="G11" s="189"/>
      <c r="H11" s="190">
        <v>0</v>
      </c>
    </row>
    <row r="12" spans="1:8">
      <c r="A12" s="186"/>
      <c r="B12" s="187"/>
      <c r="C12" s="188"/>
      <c r="D12" s="187"/>
      <c r="E12" s="187"/>
      <c r="F12" s="189"/>
      <c r="G12" s="189"/>
      <c r="H12" s="190">
        <v>0</v>
      </c>
    </row>
    <row r="13" spans="1:8">
      <c r="A13" s="186"/>
      <c r="B13" s="187"/>
      <c r="C13" s="188"/>
      <c r="D13" s="187"/>
      <c r="E13" s="187"/>
      <c r="F13" s="189"/>
      <c r="G13" s="189"/>
      <c r="H13" s="190">
        <v>0</v>
      </c>
    </row>
    <row r="14" spans="1:8">
      <c r="A14" s="186"/>
      <c r="B14" s="187"/>
      <c r="C14" s="188"/>
      <c r="D14" s="187"/>
      <c r="E14" s="187"/>
      <c r="F14" s="189"/>
      <c r="G14" s="189"/>
      <c r="H14" s="190">
        <v>0</v>
      </c>
    </row>
    <row r="15" spans="1:8">
      <c r="A15" s="186"/>
      <c r="B15" s="187"/>
      <c r="C15" s="188"/>
      <c r="D15" s="187"/>
      <c r="E15" s="187"/>
      <c r="F15" s="189"/>
      <c r="G15" s="189"/>
      <c r="H15" s="190">
        <v>0</v>
      </c>
    </row>
    <row r="16" spans="1:8">
      <c r="A16" s="186"/>
      <c r="B16" s="187"/>
      <c r="C16" s="188"/>
      <c r="D16" s="187"/>
      <c r="E16" s="187"/>
      <c r="F16" s="189"/>
      <c r="G16" s="189"/>
      <c r="H16" s="190">
        <v>0</v>
      </c>
    </row>
    <row r="17" spans="1:8">
      <c r="A17" s="186"/>
      <c r="B17" s="187"/>
      <c r="C17" s="188"/>
      <c r="D17" s="187"/>
      <c r="E17" s="187"/>
      <c r="F17" s="189"/>
      <c r="G17" s="189"/>
      <c r="H17" s="190">
        <v>0</v>
      </c>
    </row>
    <row r="18" spans="1:8">
      <c r="A18" s="186"/>
      <c r="B18" s="187"/>
      <c r="C18" s="188"/>
      <c r="D18" s="187"/>
      <c r="E18" s="187"/>
      <c r="F18" s="189"/>
      <c r="G18" s="189"/>
      <c r="H18" s="190">
        <v>0</v>
      </c>
    </row>
    <row r="19" spans="1:8">
      <c r="A19" s="186"/>
      <c r="B19" s="187"/>
      <c r="C19" s="188"/>
      <c r="D19" s="187"/>
      <c r="E19" s="187"/>
      <c r="F19" s="189"/>
      <c r="G19" s="189"/>
      <c r="H19" s="190">
        <v>0</v>
      </c>
    </row>
    <row r="20" spans="1:8">
      <c r="A20" s="186"/>
      <c r="B20" s="187"/>
      <c r="C20" s="188"/>
      <c r="D20" s="187"/>
      <c r="E20" s="187"/>
      <c r="F20" s="189"/>
      <c r="G20" s="189"/>
      <c r="H20" s="190">
        <v>0</v>
      </c>
    </row>
    <row r="21" spans="1:8">
      <c r="A21" s="186"/>
      <c r="B21" s="187"/>
      <c r="C21" s="188"/>
      <c r="D21" s="187"/>
      <c r="E21" s="187"/>
      <c r="F21" s="189"/>
      <c r="G21" s="189"/>
      <c r="H21" s="190">
        <v>0</v>
      </c>
    </row>
    <row r="22" spans="1:8">
      <c r="A22" s="186"/>
      <c r="B22" s="187"/>
      <c r="C22" s="188"/>
      <c r="D22" s="187"/>
      <c r="E22" s="187"/>
      <c r="F22" s="189"/>
      <c r="G22" s="189"/>
      <c r="H22" s="190">
        <v>0</v>
      </c>
    </row>
    <row r="23" spans="1:8" ht="13.5" thickBot="1">
      <c r="A23" s="192"/>
      <c r="B23" s="193"/>
      <c r="C23" s="194"/>
      <c r="D23" s="193"/>
      <c r="E23" s="193"/>
      <c r="F23" s="195"/>
      <c r="G23" s="195"/>
      <c r="H23" s="196">
        <v>0</v>
      </c>
    </row>
    <row r="24" spans="1:8" ht="13.5" thickBot="1">
      <c r="A24" s="197" t="s">
        <v>327</v>
      </c>
      <c r="B24" s="198">
        <f>SUM(B5:B23)</f>
        <v>4324</v>
      </c>
      <c r="C24" s="199"/>
      <c r="D24" s="198">
        <v>0</v>
      </c>
      <c r="E24" s="198">
        <v>470</v>
      </c>
      <c r="F24" s="200">
        <f>SUM(F5:F23)</f>
        <v>4324</v>
      </c>
      <c r="G24" s="200">
        <f>SUM(G5:G23)</f>
        <v>4794</v>
      </c>
      <c r="H24" s="201">
        <v>0</v>
      </c>
    </row>
  </sheetData>
  <mergeCells count="1">
    <mergeCell ref="A1:H1"/>
  </mergeCells>
  <pageMargins left="0.74803149606299213" right="0.85416666666666663" top="0.98425196850393704" bottom="0.98425196850393704" header="0.51181102362204722" footer="0.51181102362204722"/>
  <pageSetup paperSize="9" orientation="landscape" r:id="rId1"/>
  <headerFooter alignWithMargins="0">
    <oddHeader>&amp;R5. melléklet az 1/2015. (II.27.) önk. rendelethez
Módosította a 4/2016.(V.26.) önk. rendelet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/>
  </sheetPr>
  <dimension ref="A1:H24"/>
  <sheetViews>
    <sheetView view="pageLayout" workbookViewId="0">
      <selection activeCell="I14" sqref="I14"/>
    </sheetView>
  </sheetViews>
  <sheetFormatPr defaultRowHeight="12.75"/>
  <cols>
    <col min="1" max="1" width="51.5" style="573" customWidth="1"/>
    <col min="2" max="2" width="13.5" style="547" customWidth="1"/>
    <col min="3" max="3" width="13" style="547" customWidth="1"/>
    <col min="4" max="4" width="15.33203125" style="547" customWidth="1"/>
    <col min="5" max="7" width="13.1640625" style="547" customWidth="1"/>
    <col min="8" max="8" width="18.83203125" style="547" customWidth="1"/>
    <col min="9" max="10" width="12.83203125" style="547" customWidth="1"/>
    <col min="11" max="11" width="13.83203125" style="547" customWidth="1"/>
    <col min="12" max="16384" width="9.33203125" style="547"/>
  </cols>
  <sheetData>
    <row r="1" spans="1:8" ht="24.75" customHeight="1">
      <c r="A1" s="674" t="s">
        <v>415</v>
      </c>
      <c r="B1" s="674"/>
      <c r="C1" s="674"/>
      <c r="D1" s="674"/>
      <c r="E1" s="674"/>
      <c r="F1" s="674"/>
      <c r="G1" s="674"/>
      <c r="H1" s="674"/>
    </row>
    <row r="2" spans="1:8" ht="23.25" customHeight="1" thickBot="1">
      <c r="A2" s="98"/>
      <c r="B2" s="96"/>
      <c r="C2" s="96"/>
      <c r="D2" s="96"/>
      <c r="E2" s="96"/>
      <c r="F2" s="96"/>
      <c r="G2" s="96"/>
      <c r="H2" s="178" t="s">
        <v>243</v>
      </c>
    </row>
    <row r="3" spans="1:8" s="549" customFormat="1" ht="48.75" customHeight="1" thickBot="1">
      <c r="A3" s="179" t="s">
        <v>416</v>
      </c>
      <c r="B3" s="180" t="s">
        <v>318</v>
      </c>
      <c r="C3" s="180" t="s">
        <v>319</v>
      </c>
      <c r="D3" s="180" t="s">
        <v>320</v>
      </c>
      <c r="E3" s="180" t="s">
        <v>4</v>
      </c>
      <c r="F3" s="548" t="s">
        <v>5</v>
      </c>
      <c r="G3" s="548" t="s">
        <v>6</v>
      </c>
      <c r="H3" s="181" t="s">
        <v>417</v>
      </c>
    </row>
    <row r="4" spans="1:8" s="96" customFormat="1" ht="15" customHeight="1" thickBot="1">
      <c r="A4" s="182">
        <v>1</v>
      </c>
      <c r="B4" s="183">
        <v>2</v>
      </c>
      <c r="C4" s="183">
        <v>3</v>
      </c>
      <c r="D4" s="183">
        <v>4</v>
      </c>
      <c r="E4" s="183">
        <v>5</v>
      </c>
      <c r="F4" s="184">
        <v>6</v>
      </c>
      <c r="G4" s="184">
        <v>7</v>
      </c>
      <c r="H4" s="185">
        <v>8</v>
      </c>
    </row>
    <row r="5" spans="1:8" ht="15.95" customHeight="1">
      <c r="A5" s="550" t="s">
        <v>418</v>
      </c>
      <c r="B5" s="551">
        <v>250</v>
      </c>
      <c r="C5" s="552"/>
      <c r="D5" s="553"/>
      <c r="E5" s="553"/>
      <c r="F5" s="554">
        <v>250</v>
      </c>
      <c r="G5" s="554">
        <v>250</v>
      </c>
      <c r="H5" s="555"/>
    </row>
    <row r="6" spans="1:8" ht="15.95" customHeight="1">
      <c r="A6" s="550" t="s">
        <v>419</v>
      </c>
      <c r="B6" s="551">
        <v>1472</v>
      </c>
      <c r="C6" s="552"/>
      <c r="D6" s="553"/>
      <c r="E6" s="553"/>
      <c r="F6" s="554">
        <v>1472</v>
      </c>
      <c r="G6" s="554">
        <v>1472</v>
      </c>
      <c r="H6" s="555"/>
    </row>
    <row r="7" spans="1:8" ht="14.25" customHeight="1">
      <c r="A7" s="556"/>
      <c r="B7" s="557"/>
      <c r="C7" s="552"/>
      <c r="D7" s="553"/>
      <c r="E7" s="553"/>
      <c r="F7" s="554"/>
      <c r="G7" s="554"/>
      <c r="H7" s="555">
        <f t="shared" ref="H7:H23" si="0">B7-D7-E7</f>
        <v>0</v>
      </c>
    </row>
    <row r="8" spans="1:8" ht="17.25" customHeight="1">
      <c r="A8" s="556"/>
      <c r="B8" s="558"/>
      <c r="C8" s="552"/>
      <c r="D8" s="553"/>
      <c r="E8" s="553"/>
      <c r="F8" s="554"/>
      <c r="G8" s="554"/>
      <c r="H8" s="555">
        <f t="shared" si="0"/>
        <v>0</v>
      </c>
    </row>
    <row r="9" spans="1:8" ht="32.25" customHeight="1">
      <c r="A9" s="559"/>
      <c r="B9" s="553"/>
      <c r="C9" s="560"/>
      <c r="D9" s="553"/>
      <c r="E9" s="553"/>
      <c r="F9" s="554"/>
      <c r="G9" s="554"/>
      <c r="H9" s="555">
        <f t="shared" si="0"/>
        <v>0</v>
      </c>
    </row>
    <row r="10" spans="1:8" ht="15.95" customHeight="1">
      <c r="A10" s="561"/>
      <c r="B10" s="558"/>
      <c r="C10" s="552"/>
      <c r="D10" s="558"/>
      <c r="E10" s="558"/>
      <c r="F10" s="562"/>
      <c r="G10" s="562"/>
      <c r="H10" s="555">
        <f t="shared" si="0"/>
        <v>0</v>
      </c>
    </row>
    <row r="11" spans="1:8" ht="15.95" customHeight="1">
      <c r="A11" s="561"/>
      <c r="B11" s="558"/>
      <c r="C11" s="552"/>
      <c r="D11" s="558"/>
      <c r="E11" s="558"/>
      <c r="F11" s="562"/>
      <c r="G11" s="562"/>
      <c r="H11" s="555">
        <f t="shared" si="0"/>
        <v>0</v>
      </c>
    </row>
    <row r="12" spans="1:8" ht="15.95" customHeight="1">
      <c r="A12" s="561"/>
      <c r="B12" s="558"/>
      <c r="C12" s="552"/>
      <c r="D12" s="558"/>
      <c r="E12" s="558"/>
      <c r="F12" s="562"/>
      <c r="G12" s="562"/>
      <c r="H12" s="555">
        <f t="shared" si="0"/>
        <v>0</v>
      </c>
    </row>
    <row r="13" spans="1:8" ht="15.95" customHeight="1">
      <c r="A13" s="561"/>
      <c r="B13" s="558"/>
      <c r="C13" s="552"/>
      <c r="D13" s="558"/>
      <c r="E13" s="558"/>
      <c r="F13" s="562"/>
      <c r="G13" s="562"/>
      <c r="H13" s="555">
        <f t="shared" si="0"/>
        <v>0</v>
      </c>
    </row>
    <row r="14" spans="1:8" ht="15.95" customHeight="1">
      <c r="A14" s="561"/>
      <c r="B14" s="558"/>
      <c r="C14" s="552"/>
      <c r="D14" s="558"/>
      <c r="E14" s="558"/>
      <c r="F14" s="562"/>
      <c r="G14" s="562"/>
      <c r="H14" s="555">
        <f t="shared" si="0"/>
        <v>0</v>
      </c>
    </row>
    <row r="15" spans="1:8" ht="15.95" customHeight="1">
      <c r="A15" s="561"/>
      <c r="B15" s="558"/>
      <c r="C15" s="552"/>
      <c r="D15" s="558"/>
      <c r="E15" s="558"/>
      <c r="F15" s="562"/>
      <c r="G15" s="562"/>
      <c r="H15" s="555">
        <f t="shared" si="0"/>
        <v>0</v>
      </c>
    </row>
    <row r="16" spans="1:8" ht="15.95" customHeight="1">
      <c r="A16" s="561"/>
      <c r="B16" s="558"/>
      <c r="C16" s="552"/>
      <c r="D16" s="558"/>
      <c r="E16" s="558"/>
      <c r="F16" s="562"/>
      <c r="G16" s="562"/>
      <c r="H16" s="555">
        <f t="shared" si="0"/>
        <v>0</v>
      </c>
    </row>
    <row r="17" spans="1:8" ht="15.95" customHeight="1">
      <c r="A17" s="561"/>
      <c r="B17" s="558"/>
      <c r="C17" s="552"/>
      <c r="D17" s="558"/>
      <c r="E17" s="558"/>
      <c r="F17" s="562"/>
      <c r="G17" s="562"/>
      <c r="H17" s="555">
        <f t="shared" si="0"/>
        <v>0</v>
      </c>
    </row>
    <row r="18" spans="1:8" ht="15.95" customHeight="1">
      <c r="A18" s="561"/>
      <c r="B18" s="558"/>
      <c r="C18" s="552"/>
      <c r="D18" s="558"/>
      <c r="E18" s="558"/>
      <c r="F18" s="562"/>
      <c r="G18" s="562"/>
      <c r="H18" s="555">
        <f t="shared" si="0"/>
        <v>0</v>
      </c>
    </row>
    <row r="19" spans="1:8" ht="15.95" customHeight="1">
      <c r="A19" s="561"/>
      <c r="B19" s="558"/>
      <c r="C19" s="552"/>
      <c r="D19" s="558"/>
      <c r="E19" s="558"/>
      <c r="F19" s="562"/>
      <c r="G19" s="562"/>
      <c r="H19" s="555">
        <f t="shared" si="0"/>
        <v>0</v>
      </c>
    </row>
    <row r="20" spans="1:8" ht="15.95" customHeight="1">
      <c r="A20" s="561"/>
      <c r="B20" s="558"/>
      <c r="C20" s="552"/>
      <c r="D20" s="558"/>
      <c r="E20" s="558"/>
      <c r="F20" s="562"/>
      <c r="G20" s="562"/>
      <c r="H20" s="555">
        <f t="shared" si="0"/>
        <v>0</v>
      </c>
    </row>
    <row r="21" spans="1:8" ht="15.95" customHeight="1">
      <c r="A21" s="561"/>
      <c r="B21" s="558"/>
      <c r="C21" s="552"/>
      <c r="D21" s="558"/>
      <c r="E21" s="558"/>
      <c r="F21" s="562"/>
      <c r="G21" s="562"/>
      <c r="H21" s="555">
        <f t="shared" si="0"/>
        <v>0</v>
      </c>
    </row>
    <row r="22" spans="1:8" ht="15.95" customHeight="1">
      <c r="A22" s="561"/>
      <c r="B22" s="558"/>
      <c r="C22" s="552"/>
      <c r="D22" s="558"/>
      <c r="E22" s="558"/>
      <c r="F22" s="562"/>
      <c r="G22" s="562"/>
      <c r="H22" s="555">
        <f t="shared" si="0"/>
        <v>0</v>
      </c>
    </row>
    <row r="23" spans="1:8" ht="15.95" customHeight="1" thickBot="1">
      <c r="A23" s="563"/>
      <c r="B23" s="564"/>
      <c r="C23" s="565"/>
      <c r="D23" s="564"/>
      <c r="E23" s="564"/>
      <c r="F23" s="566"/>
      <c r="G23" s="566"/>
      <c r="H23" s="567">
        <f t="shared" si="0"/>
        <v>0</v>
      </c>
    </row>
    <row r="24" spans="1:8" s="572" customFormat="1" ht="18" customHeight="1" thickBot="1">
      <c r="A24" s="197" t="s">
        <v>327</v>
      </c>
      <c r="B24" s="568">
        <f>SUM(B5:B23)</f>
        <v>1722</v>
      </c>
      <c r="C24" s="569"/>
      <c r="D24" s="568">
        <f>SUM(D5:D23)</f>
        <v>0</v>
      </c>
      <c r="E24" s="568">
        <f>SUM(E5:E23)</f>
        <v>0</v>
      </c>
      <c r="F24" s="570">
        <f>SUM(F5:F23)</f>
        <v>1722</v>
      </c>
      <c r="G24" s="570">
        <f>SUM(G5:G23)</f>
        <v>1722</v>
      </c>
      <c r="H24" s="571">
        <f>SUM(H5:H23)</f>
        <v>0</v>
      </c>
    </row>
  </sheetData>
  <mergeCells count="1">
    <mergeCell ref="A1:H1"/>
  </mergeCells>
  <printOptions horizontalCentered="1"/>
  <pageMargins left="0.39370078740157483" right="0.39370078740157483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
5.1 melléklet az 1/2015. (II.27.) önk. rendelethez
Módosította a 4/2016.(V.26.) önk. rendelet&amp;"Times New Roman CE,Normál"&amp;10
  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SheetLayoutView="85" workbookViewId="0">
      <selection activeCell="H6" sqref="H6"/>
    </sheetView>
  </sheetViews>
  <sheetFormatPr defaultRowHeight="12.75"/>
  <cols>
    <col min="1" max="1" width="19.1640625" style="339" customWidth="1"/>
    <col min="2" max="2" width="63.83203125" style="340" customWidth="1"/>
    <col min="3" max="3" width="12.5" style="341" customWidth="1"/>
    <col min="4" max="4" width="12.33203125" style="223" customWidth="1"/>
    <col min="5" max="5" width="11.1640625" style="223" customWidth="1"/>
    <col min="6" max="16384" width="9.33203125" style="223"/>
  </cols>
  <sheetData>
    <row r="1" spans="1:8" s="203" customFormat="1" ht="17.25" customHeight="1" thickBot="1">
      <c r="A1" s="202"/>
      <c r="B1" s="698" t="s">
        <v>451</v>
      </c>
      <c r="C1" s="646"/>
      <c r="D1" s="646"/>
      <c r="E1" s="646"/>
    </row>
    <row r="2" spans="1:8" s="209" customFormat="1" ht="15" customHeight="1">
      <c r="A2" s="204" t="s">
        <v>246</v>
      </c>
      <c r="B2" s="205" t="s">
        <v>328</v>
      </c>
      <c r="C2" s="206" t="s">
        <v>329</v>
      </c>
      <c r="D2" s="207"/>
      <c r="E2" s="208"/>
    </row>
    <row r="3" spans="1:8" s="209" customFormat="1" ht="13.5" customHeight="1" thickBot="1">
      <c r="A3" s="210" t="s">
        <v>330</v>
      </c>
      <c r="B3" s="211" t="s">
        <v>331</v>
      </c>
      <c r="C3" s="212">
        <v>1</v>
      </c>
      <c r="D3" s="213"/>
      <c r="E3" s="214"/>
    </row>
    <row r="4" spans="1:8" s="217" customFormat="1" ht="12" customHeight="1" thickBot="1">
      <c r="A4" s="215"/>
      <c r="B4" s="215"/>
      <c r="C4" s="216" t="s">
        <v>299</v>
      </c>
    </row>
    <row r="5" spans="1:8" ht="39" thickBot="1">
      <c r="A5" s="218" t="s">
        <v>332</v>
      </c>
      <c r="B5" s="219" t="s">
        <v>333</v>
      </c>
      <c r="C5" s="220" t="s">
        <v>334</v>
      </c>
      <c r="D5" s="221" t="s">
        <v>335</v>
      </c>
      <c r="E5" s="222" t="s">
        <v>6</v>
      </c>
    </row>
    <row r="6" spans="1:8" s="229" customFormat="1" ht="12.95" customHeight="1" thickBot="1">
      <c r="A6" s="224">
        <v>1</v>
      </c>
      <c r="B6" s="225">
        <v>2</v>
      </c>
      <c r="C6" s="226">
        <v>3</v>
      </c>
      <c r="D6" s="227">
        <v>4</v>
      </c>
      <c r="E6" s="228">
        <v>5</v>
      </c>
    </row>
    <row r="7" spans="1:8" s="229" customFormat="1" ht="12" customHeight="1" thickBot="1">
      <c r="A7" s="230"/>
      <c r="B7" s="231" t="s">
        <v>244</v>
      </c>
      <c r="C7" s="232"/>
      <c r="D7" s="233"/>
      <c r="E7" s="234"/>
    </row>
    <row r="8" spans="1:8" s="229" customFormat="1" ht="12" customHeight="1" thickBot="1">
      <c r="A8" s="52" t="s">
        <v>7</v>
      </c>
      <c r="B8" s="235" t="s">
        <v>8</v>
      </c>
      <c r="C8" s="236">
        <v>13027</v>
      </c>
      <c r="D8" s="348">
        <v>742</v>
      </c>
      <c r="E8" s="349">
        <v>13769</v>
      </c>
    </row>
    <row r="9" spans="1:8" s="242" customFormat="1" ht="12" customHeight="1">
      <c r="A9" s="237" t="s">
        <v>9</v>
      </c>
      <c r="B9" s="238" t="s">
        <v>10</v>
      </c>
      <c r="C9" s="239">
        <v>9722</v>
      </c>
      <c r="D9" s="240"/>
      <c r="E9" s="241">
        <v>9722</v>
      </c>
    </row>
    <row r="10" spans="1:8" s="248" customFormat="1" ht="12" customHeight="1">
      <c r="A10" s="243" t="s">
        <v>11</v>
      </c>
      <c r="B10" s="244" t="s">
        <v>12</v>
      </c>
      <c r="C10" s="245"/>
      <c r="D10" s="246"/>
      <c r="E10" s="247"/>
    </row>
    <row r="11" spans="1:8" s="248" customFormat="1" ht="12" customHeight="1">
      <c r="A11" s="243" t="s">
        <v>13</v>
      </c>
      <c r="B11" s="244" t="s">
        <v>14</v>
      </c>
      <c r="C11" s="245">
        <v>1371</v>
      </c>
      <c r="D11" s="246">
        <v>351</v>
      </c>
      <c r="E11" s="247">
        <v>1722</v>
      </c>
    </row>
    <row r="12" spans="1:8" s="248" customFormat="1" ht="12" customHeight="1">
      <c r="A12" s="243" t="s">
        <v>15</v>
      </c>
      <c r="B12" s="244" t="s">
        <v>16</v>
      </c>
      <c r="C12" s="245">
        <v>1200</v>
      </c>
      <c r="D12" s="246"/>
      <c r="E12" s="247">
        <v>1200</v>
      </c>
    </row>
    <row r="13" spans="1:8" s="248" customFormat="1" ht="12" customHeight="1">
      <c r="A13" s="243" t="s">
        <v>17</v>
      </c>
      <c r="B13" s="244" t="s">
        <v>18</v>
      </c>
      <c r="C13" s="249">
        <v>734</v>
      </c>
      <c r="D13" s="246"/>
      <c r="E13" s="247">
        <v>734</v>
      </c>
    </row>
    <row r="14" spans="1:8" s="242" customFormat="1" ht="12" customHeight="1" thickBot="1">
      <c r="A14" s="250" t="s">
        <v>19</v>
      </c>
      <c r="B14" s="251" t="s">
        <v>20</v>
      </c>
      <c r="C14" s="252"/>
      <c r="D14" s="253">
        <v>391</v>
      </c>
      <c r="E14" s="254">
        <v>391</v>
      </c>
    </row>
    <row r="15" spans="1:8" s="242" customFormat="1" ht="12" customHeight="1" thickBot="1">
      <c r="A15" s="52" t="s">
        <v>21</v>
      </c>
      <c r="B15" s="255" t="s">
        <v>22</v>
      </c>
      <c r="C15" s="236">
        <v>2619</v>
      </c>
      <c r="D15" s="256">
        <v>301</v>
      </c>
      <c r="E15" s="257">
        <v>2920</v>
      </c>
    </row>
    <row r="16" spans="1:8" s="242" customFormat="1" ht="12" customHeight="1">
      <c r="A16" s="237" t="s">
        <v>23</v>
      </c>
      <c r="B16" s="238" t="s">
        <v>24</v>
      </c>
      <c r="C16" s="239"/>
      <c r="D16" s="240"/>
      <c r="E16" s="241"/>
      <c r="H16" s="258"/>
    </row>
    <row r="17" spans="1:8" s="242" customFormat="1" ht="12" customHeight="1">
      <c r="A17" s="243" t="s">
        <v>25</v>
      </c>
      <c r="B17" s="244" t="s">
        <v>26</v>
      </c>
      <c r="C17" s="245"/>
      <c r="D17" s="259"/>
      <c r="E17" s="247"/>
    </row>
    <row r="18" spans="1:8" s="242" customFormat="1" ht="12" customHeight="1">
      <c r="A18" s="243" t="s">
        <v>27</v>
      </c>
      <c r="B18" s="244" t="s">
        <v>28</v>
      </c>
      <c r="C18" s="245"/>
      <c r="D18" s="259"/>
      <c r="E18" s="247"/>
    </row>
    <row r="19" spans="1:8" s="242" customFormat="1" ht="12" customHeight="1">
      <c r="A19" s="243" t="s">
        <v>29</v>
      </c>
      <c r="B19" s="244" t="s">
        <v>30</v>
      </c>
      <c r="C19" s="245"/>
      <c r="D19" s="259"/>
      <c r="E19" s="247"/>
      <c r="H19" s="258"/>
    </row>
    <row r="20" spans="1:8" s="242" customFormat="1" ht="12" customHeight="1">
      <c r="A20" s="243" t="s">
        <v>31</v>
      </c>
      <c r="B20" s="244" t="s">
        <v>32</v>
      </c>
      <c r="C20" s="245">
        <v>2619</v>
      </c>
      <c r="D20" s="260">
        <v>301</v>
      </c>
      <c r="E20" s="247">
        <v>2920</v>
      </c>
    </row>
    <row r="21" spans="1:8" s="248" customFormat="1" ht="12" customHeight="1" thickBot="1">
      <c r="A21" s="250" t="s">
        <v>33</v>
      </c>
      <c r="B21" s="251" t="s">
        <v>34</v>
      </c>
      <c r="C21" s="261"/>
      <c r="D21" s="262"/>
      <c r="E21" s="254"/>
    </row>
    <row r="22" spans="1:8" s="248" customFormat="1" ht="12" customHeight="1" thickBot="1">
      <c r="A22" s="52" t="s">
        <v>35</v>
      </c>
      <c r="B22" s="235" t="s">
        <v>36</v>
      </c>
      <c r="C22" s="236"/>
      <c r="D22" s="263"/>
      <c r="E22" s="264"/>
    </row>
    <row r="23" spans="1:8" s="248" customFormat="1" ht="12" customHeight="1">
      <c r="A23" s="237" t="s">
        <v>37</v>
      </c>
      <c r="B23" s="238" t="s">
        <v>38</v>
      </c>
      <c r="C23" s="239"/>
      <c r="D23" s="265"/>
      <c r="E23" s="241"/>
    </row>
    <row r="24" spans="1:8" s="242" customFormat="1" ht="12" customHeight="1">
      <c r="A24" s="243" t="s">
        <v>39</v>
      </c>
      <c r="B24" s="244" t="s">
        <v>40</v>
      </c>
      <c r="C24" s="245"/>
      <c r="D24" s="259"/>
      <c r="E24" s="247"/>
    </row>
    <row r="25" spans="1:8" s="248" customFormat="1" ht="12" customHeight="1">
      <c r="A25" s="243" t="s">
        <v>41</v>
      </c>
      <c r="B25" s="244" t="s">
        <v>42</v>
      </c>
      <c r="C25" s="245"/>
      <c r="D25" s="246"/>
      <c r="E25" s="247"/>
    </row>
    <row r="26" spans="1:8" s="248" customFormat="1" ht="12" customHeight="1">
      <c r="A26" s="243" t="s">
        <v>43</v>
      </c>
      <c r="B26" s="244" t="s">
        <v>44</v>
      </c>
      <c r="C26" s="245"/>
      <c r="D26" s="246"/>
      <c r="E26" s="247"/>
    </row>
    <row r="27" spans="1:8" s="248" customFormat="1" ht="12" customHeight="1">
      <c r="A27" s="243" t="s">
        <v>45</v>
      </c>
      <c r="B27" s="244" t="s">
        <v>46</v>
      </c>
      <c r="C27" s="245"/>
      <c r="D27" s="246"/>
      <c r="E27" s="247"/>
    </row>
    <row r="28" spans="1:8" s="248" customFormat="1" ht="12" customHeight="1" thickBot="1">
      <c r="A28" s="250" t="s">
        <v>47</v>
      </c>
      <c r="B28" s="251" t="s">
        <v>48</v>
      </c>
      <c r="C28" s="261"/>
      <c r="D28" s="262"/>
      <c r="E28" s="254"/>
    </row>
    <row r="29" spans="1:8" s="248" customFormat="1" ht="12" customHeight="1" thickBot="1">
      <c r="A29" s="52" t="s">
        <v>49</v>
      </c>
      <c r="B29" s="235" t="s">
        <v>50</v>
      </c>
      <c r="C29" s="266">
        <v>14030</v>
      </c>
      <c r="D29" s="263"/>
      <c r="E29" s="257">
        <v>14030</v>
      </c>
    </row>
    <row r="30" spans="1:8" s="248" customFormat="1" ht="12" customHeight="1">
      <c r="A30" s="237" t="s">
        <v>51</v>
      </c>
      <c r="B30" s="238" t="s">
        <v>52</v>
      </c>
      <c r="C30" s="267">
        <v>12300</v>
      </c>
      <c r="D30" s="265"/>
      <c r="E30" s="241">
        <v>12300</v>
      </c>
    </row>
    <row r="31" spans="1:8" s="248" customFormat="1" ht="12" customHeight="1">
      <c r="A31" s="243" t="s">
        <v>53</v>
      </c>
      <c r="B31" s="244" t="s">
        <v>54</v>
      </c>
      <c r="C31" s="245">
        <v>12300</v>
      </c>
      <c r="D31" s="246"/>
      <c r="E31" s="247">
        <v>12300</v>
      </c>
    </row>
    <row r="32" spans="1:8" s="248" customFormat="1" ht="12" customHeight="1">
      <c r="A32" s="243" t="s">
        <v>55</v>
      </c>
      <c r="B32" s="244" t="s">
        <v>56</v>
      </c>
      <c r="C32" s="245"/>
      <c r="D32" s="246"/>
      <c r="E32" s="247"/>
    </row>
    <row r="33" spans="1:5" s="248" customFormat="1" ht="12" customHeight="1">
      <c r="A33" s="243" t="s">
        <v>57</v>
      </c>
      <c r="B33" s="244" t="s">
        <v>58</v>
      </c>
      <c r="C33" s="245">
        <v>1200</v>
      </c>
      <c r="D33" s="246"/>
      <c r="E33" s="247">
        <v>1200</v>
      </c>
    </row>
    <row r="34" spans="1:5" s="248" customFormat="1" ht="12" customHeight="1">
      <c r="A34" s="243" t="s">
        <v>59</v>
      </c>
      <c r="B34" s="244" t="s">
        <v>60</v>
      </c>
      <c r="C34" s="245">
        <v>330</v>
      </c>
      <c r="D34" s="246"/>
      <c r="E34" s="247">
        <v>330</v>
      </c>
    </row>
    <row r="35" spans="1:5" s="248" customFormat="1" ht="12" customHeight="1" thickBot="1">
      <c r="A35" s="250" t="s">
        <v>61</v>
      </c>
      <c r="B35" s="251" t="s">
        <v>62</v>
      </c>
      <c r="C35" s="261">
        <v>200</v>
      </c>
      <c r="D35" s="262"/>
      <c r="E35" s="254">
        <v>200</v>
      </c>
    </row>
    <row r="36" spans="1:5" s="248" customFormat="1" ht="12" customHeight="1" thickBot="1">
      <c r="A36" s="52" t="s">
        <v>63</v>
      </c>
      <c r="B36" s="235" t="s">
        <v>64</v>
      </c>
      <c r="C36" s="236">
        <v>1091</v>
      </c>
      <c r="D36" s="263"/>
      <c r="E36" s="257">
        <v>1091</v>
      </c>
    </row>
    <row r="37" spans="1:5" s="248" customFormat="1" ht="12" customHeight="1">
      <c r="A37" s="237" t="s">
        <v>65</v>
      </c>
      <c r="B37" s="238" t="s">
        <v>66</v>
      </c>
      <c r="C37" s="239">
        <v>150</v>
      </c>
      <c r="D37" s="265"/>
      <c r="E37" s="241">
        <v>150</v>
      </c>
    </row>
    <row r="38" spans="1:5" s="248" customFormat="1" ht="12" customHeight="1">
      <c r="A38" s="243" t="s">
        <v>67</v>
      </c>
      <c r="B38" s="244" t="s">
        <v>68</v>
      </c>
      <c r="C38" s="245">
        <v>50</v>
      </c>
      <c r="D38" s="246"/>
      <c r="E38" s="247">
        <v>50</v>
      </c>
    </row>
    <row r="39" spans="1:5" s="248" customFormat="1" ht="12" customHeight="1">
      <c r="A39" s="243" t="s">
        <v>69</v>
      </c>
      <c r="B39" s="244" t="s">
        <v>70</v>
      </c>
      <c r="C39" s="245"/>
      <c r="D39" s="246"/>
      <c r="E39" s="247"/>
    </row>
    <row r="40" spans="1:5" s="248" customFormat="1" ht="12" customHeight="1">
      <c r="A40" s="243" t="s">
        <v>71</v>
      </c>
      <c r="B40" s="244" t="s">
        <v>72</v>
      </c>
      <c r="C40" s="245"/>
      <c r="D40" s="246"/>
      <c r="E40" s="247"/>
    </row>
    <row r="41" spans="1:5" s="248" customFormat="1" ht="12" customHeight="1">
      <c r="A41" s="243" t="s">
        <v>73</v>
      </c>
      <c r="B41" s="244" t="s">
        <v>74</v>
      </c>
      <c r="C41" s="245"/>
      <c r="D41" s="246"/>
      <c r="E41" s="247"/>
    </row>
    <row r="42" spans="1:5" s="248" customFormat="1" ht="12" customHeight="1">
      <c r="A42" s="243" t="s">
        <v>75</v>
      </c>
      <c r="B42" s="244" t="s">
        <v>76</v>
      </c>
      <c r="C42" s="245">
        <v>126</v>
      </c>
      <c r="D42" s="246"/>
      <c r="E42" s="247">
        <v>126</v>
      </c>
    </row>
    <row r="43" spans="1:5" s="248" customFormat="1" ht="12" customHeight="1">
      <c r="A43" s="243" t="s">
        <v>77</v>
      </c>
      <c r="B43" s="244" t="s">
        <v>78</v>
      </c>
      <c r="C43" s="245"/>
      <c r="D43" s="246"/>
      <c r="E43" s="247"/>
    </row>
    <row r="44" spans="1:5" s="248" customFormat="1" ht="12" customHeight="1">
      <c r="A44" s="243" t="s">
        <v>79</v>
      </c>
      <c r="B44" s="244" t="s">
        <v>80</v>
      </c>
      <c r="C44" s="245"/>
      <c r="D44" s="246"/>
      <c r="E44" s="247"/>
    </row>
    <row r="45" spans="1:5" s="248" customFormat="1" ht="12" customHeight="1">
      <c r="A45" s="243" t="s">
        <v>81</v>
      </c>
      <c r="B45" s="244" t="s">
        <v>82</v>
      </c>
      <c r="C45" s="268"/>
      <c r="D45" s="246"/>
      <c r="E45" s="247"/>
    </row>
    <row r="46" spans="1:5" s="248" customFormat="1" ht="12" customHeight="1" thickBot="1">
      <c r="A46" s="250" t="s">
        <v>83</v>
      </c>
      <c r="B46" s="251" t="s">
        <v>84</v>
      </c>
      <c r="C46" s="269">
        <v>765</v>
      </c>
      <c r="D46" s="262"/>
      <c r="E46" s="254">
        <v>765</v>
      </c>
    </row>
    <row r="47" spans="1:5" s="248" customFormat="1" ht="12" customHeight="1" thickBot="1">
      <c r="A47" s="52" t="s">
        <v>85</v>
      </c>
      <c r="B47" s="235" t="s">
        <v>86</v>
      </c>
      <c r="C47" s="236">
        <v>2200</v>
      </c>
      <c r="D47" s="263"/>
      <c r="E47" s="257">
        <v>2200</v>
      </c>
    </row>
    <row r="48" spans="1:5" s="248" customFormat="1" ht="12" customHeight="1">
      <c r="A48" s="237" t="s">
        <v>87</v>
      </c>
      <c r="B48" s="238" t="s">
        <v>88</v>
      </c>
      <c r="C48" s="270">
        <v>2200</v>
      </c>
      <c r="D48" s="265"/>
      <c r="E48" s="241">
        <v>2200</v>
      </c>
    </row>
    <row r="49" spans="1:5" s="248" customFormat="1" ht="12" customHeight="1">
      <c r="A49" s="243" t="s">
        <v>89</v>
      </c>
      <c r="B49" s="244" t="s">
        <v>90</v>
      </c>
      <c r="C49" s="268"/>
      <c r="D49" s="246"/>
      <c r="E49" s="247"/>
    </row>
    <row r="50" spans="1:5" s="248" customFormat="1" ht="12" customHeight="1">
      <c r="A50" s="243" t="s">
        <v>91</v>
      </c>
      <c r="B50" s="244" t="s">
        <v>92</v>
      </c>
      <c r="C50" s="268"/>
      <c r="D50" s="246"/>
      <c r="E50" s="247"/>
    </row>
    <row r="51" spans="1:5" s="248" customFormat="1" ht="12" customHeight="1">
      <c r="A51" s="243" t="s">
        <v>93</v>
      </c>
      <c r="B51" s="244" t="s">
        <v>94</v>
      </c>
      <c r="C51" s="268"/>
      <c r="D51" s="246"/>
      <c r="E51" s="247"/>
    </row>
    <row r="52" spans="1:5" s="248" customFormat="1" ht="12" customHeight="1" thickBot="1">
      <c r="A52" s="250" t="s">
        <v>95</v>
      </c>
      <c r="B52" s="251" t="s">
        <v>96</v>
      </c>
      <c r="C52" s="269"/>
      <c r="D52" s="262"/>
      <c r="E52" s="254"/>
    </row>
    <row r="53" spans="1:5" s="248" customFormat="1" ht="12" customHeight="1" thickBot="1">
      <c r="A53" s="52" t="s">
        <v>97</v>
      </c>
      <c r="B53" s="235" t="s">
        <v>98</v>
      </c>
      <c r="C53" s="236">
        <v>100</v>
      </c>
      <c r="D53" s="263">
        <v>206</v>
      </c>
      <c r="E53" s="257">
        <v>306</v>
      </c>
    </row>
    <row r="54" spans="1:5" s="248" customFormat="1" ht="12" customHeight="1">
      <c r="A54" s="237" t="s">
        <v>99</v>
      </c>
      <c r="B54" s="238" t="s">
        <v>100</v>
      </c>
      <c r="C54" s="239"/>
      <c r="D54" s="265"/>
      <c r="E54" s="241"/>
    </row>
    <row r="55" spans="1:5" s="248" customFormat="1" ht="12" customHeight="1">
      <c r="A55" s="243" t="s">
        <v>101</v>
      </c>
      <c r="B55" s="244" t="s">
        <v>102</v>
      </c>
      <c r="C55" s="245">
        <v>100</v>
      </c>
      <c r="D55" s="246"/>
      <c r="E55" s="247">
        <v>100</v>
      </c>
    </row>
    <row r="56" spans="1:5" s="248" customFormat="1" ht="12" customHeight="1">
      <c r="A56" s="243" t="s">
        <v>103</v>
      </c>
      <c r="B56" s="244" t="s">
        <v>104</v>
      </c>
      <c r="C56" s="245"/>
      <c r="D56" s="246">
        <v>206</v>
      </c>
      <c r="E56" s="247">
        <v>206</v>
      </c>
    </row>
    <row r="57" spans="1:5" s="248" customFormat="1" ht="12" customHeight="1" thickBot="1">
      <c r="A57" s="250" t="s">
        <v>105</v>
      </c>
      <c r="B57" s="251" t="s">
        <v>106</v>
      </c>
      <c r="C57" s="261"/>
      <c r="D57" s="262"/>
      <c r="E57" s="254"/>
    </row>
    <row r="58" spans="1:5" s="248" customFormat="1" ht="12" customHeight="1" thickBot="1">
      <c r="A58" s="52" t="s">
        <v>107</v>
      </c>
      <c r="B58" s="255" t="s">
        <v>108</v>
      </c>
      <c r="C58" s="236">
        <f>SUM(C59:C61)</f>
        <v>0</v>
      </c>
      <c r="D58" s="263">
        <v>1484</v>
      </c>
      <c r="E58" s="264">
        <v>1484</v>
      </c>
    </row>
    <row r="59" spans="1:5" s="248" customFormat="1" ht="12" customHeight="1">
      <c r="A59" s="237" t="s">
        <v>109</v>
      </c>
      <c r="B59" s="238" t="s">
        <v>110</v>
      </c>
      <c r="C59" s="268"/>
      <c r="D59" s="265"/>
      <c r="E59" s="241"/>
    </row>
    <row r="60" spans="1:5" s="248" customFormat="1" ht="12" customHeight="1">
      <c r="A60" s="243" t="s">
        <v>111</v>
      </c>
      <c r="B60" s="244" t="s">
        <v>112</v>
      </c>
      <c r="C60" s="268"/>
      <c r="D60" s="246"/>
      <c r="E60" s="247"/>
    </row>
    <row r="61" spans="1:5" s="248" customFormat="1" ht="12" customHeight="1">
      <c r="A61" s="243" t="s">
        <v>113</v>
      </c>
      <c r="B61" s="244" t="s">
        <v>114</v>
      </c>
      <c r="C61" s="268"/>
      <c r="D61" s="246">
        <v>1484</v>
      </c>
      <c r="E61" s="247">
        <v>1484</v>
      </c>
    </row>
    <row r="62" spans="1:5" s="248" customFormat="1" ht="12" customHeight="1" thickBot="1">
      <c r="A62" s="250" t="s">
        <v>115</v>
      </c>
      <c r="B62" s="251" t="s">
        <v>116</v>
      </c>
      <c r="C62" s="268"/>
      <c r="D62" s="262"/>
      <c r="E62" s="254"/>
    </row>
    <row r="63" spans="1:5" s="248" customFormat="1" ht="12" customHeight="1" thickBot="1">
      <c r="A63" s="52" t="s">
        <v>117</v>
      </c>
      <c r="B63" s="235" t="s">
        <v>118</v>
      </c>
      <c r="C63" s="266">
        <f>+C8+C15+C22+C29+C36+C47+C53+C58</f>
        <v>33067</v>
      </c>
      <c r="D63" s="256">
        <v>2733</v>
      </c>
      <c r="E63" s="257">
        <v>35800</v>
      </c>
    </row>
    <row r="64" spans="1:5" s="248" customFormat="1" ht="12" customHeight="1" thickBot="1">
      <c r="A64" s="271" t="s">
        <v>336</v>
      </c>
      <c r="B64" s="255" t="s">
        <v>120</v>
      </c>
      <c r="C64" s="236">
        <f>SUM(C65:C67)</f>
        <v>0</v>
      </c>
      <c r="D64" s="263"/>
      <c r="E64" s="264"/>
    </row>
    <row r="65" spans="1:5" s="248" customFormat="1" ht="12" customHeight="1">
      <c r="A65" s="237" t="s">
        <v>121</v>
      </c>
      <c r="B65" s="238" t="s">
        <v>122</v>
      </c>
      <c r="C65" s="268"/>
      <c r="D65" s="265"/>
      <c r="E65" s="241"/>
    </row>
    <row r="66" spans="1:5" s="248" customFormat="1" ht="12" customHeight="1">
      <c r="A66" s="243" t="s">
        <v>123</v>
      </c>
      <c r="B66" s="244" t="s">
        <v>124</v>
      </c>
      <c r="C66" s="268"/>
      <c r="D66" s="246"/>
      <c r="E66" s="247"/>
    </row>
    <row r="67" spans="1:5" s="248" customFormat="1" ht="12" customHeight="1" thickBot="1">
      <c r="A67" s="250" t="s">
        <v>125</v>
      </c>
      <c r="B67" s="272" t="s">
        <v>126</v>
      </c>
      <c r="C67" s="268"/>
      <c r="D67" s="262"/>
      <c r="E67" s="254"/>
    </row>
    <row r="68" spans="1:5" s="248" customFormat="1" ht="12" customHeight="1" thickBot="1">
      <c r="A68" s="271" t="s">
        <v>127</v>
      </c>
      <c r="B68" s="255" t="s">
        <v>128</v>
      </c>
      <c r="C68" s="236">
        <f>SUM(C69:C72)</f>
        <v>0</v>
      </c>
      <c r="D68" s="263"/>
      <c r="E68" s="264"/>
    </row>
    <row r="69" spans="1:5" s="248" customFormat="1" ht="12" customHeight="1">
      <c r="A69" s="237" t="s">
        <v>129</v>
      </c>
      <c r="B69" s="238" t="s">
        <v>130</v>
      </c>
      <c r="C69" s="268"/>
      <c r="D69" s="265"/>
      <c r="E69" s="241"/>
    </row>
    <row r="70" spans="1:5" s="248" customFormat="1" ht="12" customHeight="1">
      <c r="A70" s="243" t="s">
        <v>131</v>
      </c>
      <c r="B70" s="244" t="s">
        <v>132</v>
      </c>
      <c r="C70" s="268"/>
      <c r="D70" s="246"/>
      <c r="E70" s="247"/>
    </row>
    <row r="71" spans="1:5" s="248" customFormat="1" ht="12" customHeight="1">
      <c r="A71" s="243" t="s">
        <v>133</v>
      </c>
      <c r="B71" s="244" t="s">
        <v>134</v>
      </c>
      <c r="C71" s="268"/>
      <c r="D71" s="246"/>
      <c r="E71" s="247"/>
    </row>
    <row r="72" spans="1:5" s="248" customFormat="1" ht="12" customHeight="1" thickBot="1">
      <c r="A72" s="250" t="s">
        <v>135</v>
      </c>
      <c r="B72" s="251" t="s">
        <v>136</v>
      </c>
      <c r="C72" s="268"/>
      <c r="D72" s="262"/>
      <c r="E72" s="254"/>
    </row>
    <row r="73" spans="1:5" s="248" customFormat="1" ht="12" customHeight="1" thickBot="1">
      <c r="A73" s="271" t="s">
        <v>137</v>
      </c>
      <c r="B73" s="255" t="s">
        <v>138</v>
      </c>
      <c r="C73" s="236"/>
      <c r="D73" s="256">
        <v>5837</v>
      </c>
      <c r="E73" s="257">
        <v>5837</v>
      </c>
    </row>
    <row r="74" spans="1:5" s="248" customFormat="1" ht="12" customHeight="1">
      <c r="A74" s="237" t="s">
        <v>139</v>
      </c>
      <c r="B74" s="238" t="s">
        <v>140</v>
      </c>
      <c r="C74" s="268"/>
      <c r="D74" s="265">
        <v>5837</v>
      </c>
      <c r="E74" s="241">
        <v>5837</v>
      </c>
    </row>
    <row r="75" spans="1:5" s="248" customFormat="1" ht="12" customHeight="1" thickBot="1">
      <c r="A75" s="250" t="s">
        <v>141</v>
      </c>
      <c r="B75" s="251" t="s">
        <v>142</v>
      </c>
      <c r="C75" s="268"/>
      <c r="D75" s="262"/>
      <c r="E75" s="254"/>
    </row>
    <row r="76" spans="1:5" s="242" customFormat="1" ht="12" customHeight="1" thickBot="1">
      <c r="A76" s="271" t="s">
        <v>143</v>
      </c>
      <c r="B76" s="255" t="s">
        <v>144</v>
      </c>
      <c r="C76" s="236">
        <f>SUM(C77:C79)</f>
        <v>0</v>
      </c>
      <c r="D76" s="256">
        <v>1136</v>
      </c>
      <c r="E76" s="257">
        <v>1136</v>
      </c>
    </row>
    <row r="77" spans="1:5" s="248" customFormat="1" ht="12" customHeight="1">
      <c r="A77" s="237" t="s">
        <v>145</v>
      </c>
      <c r="B77" s="238" t="s">
        <v>146</v>
      </c>
      <c r="C77" s="268"/>
      <c r="D77" s="265">
        <v>1136</v>
      </c>
      <c r="E77" s="241">
        <v>1136</v>
      </c>
    </row>
    <row r="78" spans="1:5" s="248" customFormat="1" ht="12" customHeight="1">
      <c r="A78" s="243" t="s">
        <v>147</v>
      </c>
      <c r="B78" s="244" t="s">
        <v>148</v>
      </c>
      <c r="C78" s="268"/>
      <c r="D78" s="246"/>
      <c r="E78" s="247"/>
    </row>
    <row r="79" spans="1:5" s="248" customFormat="1" ht="12" customHeight="1" thickBot="1">
      <c r="A79" s="250" t="s">
        <v>149</v>
      </c>
      <c r="B79" s="251" t="s">
        <v>150</v>
      </c>
      <c r="C79" s="269"/>
      <c r="D79" s="262"/>
      <c r="E79" s="254"/>
    </row>
    <row r="80" spans="1:5" s="248" customFormat="1" ht="12" customHeight="1" thickBot="1">
      <c r="A80" s="271" t="s">
        <v>151</v>
      </c>
      <c r="B80" s="255" t="s">
        <v>152</v>
      </c>
      <c r="C80" s="273">
        <f>SUM(C81:C84)</f>
        <v>0</v>
      </c>
      <c r="D80" s="263"/>
      <c r="E80" s="264"/>
    </row>
    <row r="81" spans="1:5" s="248" customFormat="1" ht="12" customHeight="1">
      <c r="A81" s="274" t="s">
        <v>153</v>
      </c>
      <c r="B81" s="238" t="s">
        <v>154</v>
      </c>
      <c r="C81" s="270"/>
      <c r="D81" s="265"/>
      <c r="E81" s="241"/>
    </row>
    <row r="82" spans="1:5" s="248" customFormat="1" ht="12" customHeight="1">
      <c r="A82" s="275" t="s">
        <v>155</v>
      </c>
      <c r="B82" s="244" t="s">
        <v>156</v>
      </c>
      <c r="C82" s="268"/>
      <c r="D82" s="246"/>
      <c r="E82" s="247"/>
    </row>
    <row r="83" spans="1:5" s="248" customFormat="1" ht="12" customHeight="1">
      <c r="A83" s="275" t="s">
        <v>157</v>
      </c>
      <c r="B83" s="244" t="s">
        <v>158</v>
      </c>
      <c r="C83" s="268"/>
      <c r="D83" s="246"/>
      <c r="E83" s="247"/>
    </row>
    <row r="84" spans="1:5" s="242" customFormat="1" ht="12" customHeight="1" thickBot="1">
      <c r="A84" s="276" t="s">
        <v>159</v>
      </c>
      <c r="B84" s="251" t="s">
        <v>160</v>
      </c>
      <c r="C84" s="268"/>
      <c r="D84" s="253"/>
      <c r="E84" s="254"/>
    </row>
    <row r="85" spans="1:5" s="242" customFormat="1" ht="12" customHeight="1" thickBot="1">
      <c r="A85" s="271" t="s">
        <v>161</v>
      </c>
      <c r="B85" s="255" t="s">
        <v>162</v>
      </c>
      <c r="C85" s="277"/>
      <c r="D85" s="278"/>
      <c r="E85" s="264"/>
    </row>
    <row r="86" spans="1:5" s="242" customFormat="1" ht="12" customHeight="1" thickBot="1">
      <c r="A86" s="271" t="s">
        <v>163</v>
      </c>
      <c r="B86" s="279" t="s">
        <v>164</v>
      </c>
      <c r="C86" s="266">
        <f>+C64+C68+C73+C76+C80+C85</f>
        <v>0</v>
      </c>
      <c r="D86" s="256">
        <v>6973</v>
      </c>
      <c r="E86" s="257">
        <v>6973</v>
      </c>
    </row>
    <row r="87" spans="1:5" s="242" customFormat="1" ht="12" customHeight="1" thickBot="1">
      <c r="A87" s="280" t="s">
        <v>165</v>
      </c>
      <c r="B87" s="281" t="s">
        <v>337</v>
      </c>
      <c r="C87" s="266">
        <f>+C63+C86</f>
        <v>33067</v>
      </c>
      <c r="D87" s="256">
        <v>9706</v>
      </c>
      <c r="E87" s="257">
        <v>42773</v>
      </c>
    </row>
    <row r="88" spans="1:5" s="248" customFormat="1" ht="15" customHeight="1">
      <c r="A88" s="282"/>
      <c r="B88" s="283"/>
      <c r="C88" s="284"/>
      <c r="D88" s="285"/>
      <c r="E88" s="285"/>
    </row>
    <row r="89" spans="1:5" ht="13.5" thickBot="1">
      <c r="A89" s="286"/>
      <c r="B89" s="287"/>
      <c r="C89" s="288"/>
      <c r="D89" s="285"/>
      <c r="E89" s="285"/>
    </row>
    <row r="90" spans="1:5" s="229" customFormat="1" ht="16.5" customHeight="1" thickBot="1">
      <c r="A90" s="289"/>
      <c r="B90" s="290" t="s">
        <v>245</v>
      </c>
      <c r="C90" s="291"/>
      <c r="D90" s="292"/>
      <c r="E90" s="293"/>
    </row>
    <row r="91" spans="1:5" s="296" customFormat="1" ht="12" customHeight="1" thickBot="1">
      <c r="A91" s="6" t="s">
        <v>7</v>
      </c>
      <c r="B91" s="294" t="s">
        <v>338</v>
      </c>
      <c r="C91" s="295">
        <v>29614</v>
      </c>
      <c r="D91" s="256">
        <v>1708</v>
      </c>
      <c r="E91" s="257">
        <v>31322</v>
      </c>
    </row>
    <row r="92" spans="1:5" ht="12" customHeight="1">
      <c r="A92" s="297" t="s">
        <v>9</v>
      </c>
      <c r="B92" s="298" t="s">
        <v>170</v>
      </c>
      <c r="C92" s="299">
        <v>8697</v>
      </c>
      <c r="D92" s="265">
        <v>525</v>
      </c>
      <c r="E92" s="300">
        <v>9222</v>
      </c>
    </row>
    <row r="93" spans="1:5" ht="12" customHeight="1">
      <c r="A93" s="243" t="s">
        <v>11</v>
      </c>
      <c r="B93" s="301" t="s">
        <v>171</v>
      </c>
      <c r="C93" s="245">
        <v>2186</v>
      </c>
      <c r="D93" s="246"/>
      <c r="E93" s="302">
        <v>2186</v>
      </c>
    </row>
    <row r="94" spans="1:5" ht="12" customHeight="1">
      <c r="A94" s="243" t="s">
        <v>13</v>
      </c>
      <c r="B94" s="301" t="s">
        <v>172</v>
      </c>
      <c r="C94" s="261">
        <v>14240</v>
      </c>
      <c r="D94" s="246">
        <v>-153</v>
      </c>
      <c r="E94" s="302">
        <v>14087</v>
      </c>
    </row>
    <row r="95" spans="1:5" ht="12" customHeight="1">
      <c r="A95" s="243" t="s">
        <v>15</v>
      </c>
      <c r="B95" s="303" t="s">
        <v>173</v>
      </c>
      <c r="C95" s="261">
        <v>875</v>
      </c>
      <c r="D95" s="246">
        <v>1102</v>
      </c>
      <c r="E95" s="302">
        <v>1977</v>
      </c>
    </row>
    <row r="96" spans="1:5" ht="12" customHeight="1">
      <c r="A96" s="243" t="s">
        <v>174</v>
      </c>
      <c r="B96" s="304" t="s">
        <v>175</v>
      </c>
      <c r="C96" s="261">
        <v>3616</v>
      </c>
      <c r="D96" s="246">
        <v>234</v>
      </c>
      <c r="E96" s="302">
        <v>3850</v>
      </c>
    </row>
    <row r="97" spans="1:5" ht="12" customHeight="1">
      <c r="A97" s="243" t="s">
        <v>19</v>
      </c>
      <c r="B97" s="301" t="s">
        <v>176</v>
      </c>
      <c r="C97" s="261"/>
      <c r="D97" s="246"/>
      <c r="E97" s="302"/>
    </row>
    <row r="98" spans="1:5" ht="12" customHeight="1">
      <c r="A98" s="243" t="s">
        <v>177</v>
      </c>
      <c r="B98" s="305" t="s">
        <v>178</v>
      </c>
      <c r="C98" s="261"/>
      <c r="D98" s="246"/>
      <c r="E98" s="302"/>
    </row>
    <row r="99" spans="1:5" ht="12" customHeight="1">
      <c r="A99" s="243" t="s">
        <v>179</v>
      </c>
      <c r="B99" s="306" t="s">
        <v>180</v>
      </c>
      <c r="C99" s="261"/>
      <c r="D99" s="246"/>
      <c r="E99" s="302"/>
    </row>
    <row r="100" spans="1:5" ht="12" customHeight="1">
      <c r="A100" s="243" t="s">
        <v>181</v>
      </c>
      <c r="B100" s="306" t="s">
        <v>182</v>
      </c>
      <c r="C100" s="261"/>
      <c r="D100" s="246"/>
      <c r="E100" s="302"/>
    </row>
    <row r="101" spans="1:5" ht="12" customHeight="1">
      <c r="A101" s="243" t="s">
        <v>183</v>
      </c>
      <c r="B101" s="305" t="s">
        <v>184</v>
      </c>
      <c r="C101" s="261">
        <v>2886</v>
      </c>
      <c r="D101" s="246">
        <v>134</v>
      </c>
      <c r="E101" s="302">
        <v>3020</v>
      </c>
    </row>
    <row r="102" spans="1:5" ht="12" customHeight="1">
      <c r="A102" s="243" t="s">
        <v>185</v>
      </c>
      <c r="B102" s="305" t="s">
        <v>186</v>
      </c>
      <c r="C102" s="261"/>
      <c r="D102" s="246"/>
      <c r="E102" s="302"/>
    </row>
    <row r="103" spans="1:5" ht="12" customHeight="1">
      <c r="A103" s="243" t="s">
        <v>187</v>
      </c>
      <c r="B103" s="306" t="s">
        <v>188</v>
      </c>
      <c r="C103" s="261">
        <v>100</v>
      </c>
      <c r="D103" s="246"/>
      <c r="E103" s="302">
        <v>100</v>
      </c>
    </row>
    <row r="104" spans="1:5" ht="12" customHeight="1">
      <c r="A104" s="307" t="s">
        <v>189</v>
      </c>
      <c r="B104" s="308" t="s">
        <v>190</v>
      </c>
      <c r="C104" s="261"/>
      <c r="D104" s="246"/>
      <c r="E104" s="302"/>
    </row>
    <row r="105" spans="1:5" ht="12" customHeight="1">
      <c r="A105" s="243" t="s">
        <v>191</v>
      </c>
      <c r="B105" s="308" t="s">
        <v>192</v>
      </c>
      <c r="C105" s="261"/>
      <c r="D105" s="246"/>
      <c r="E105" s="302"/>
    </row>
    <row r="106" spans="1:5" ht="12" customHeight="1" thickBot="1">
      <c r="A106" s="309" t="s">
        <v>193</v>
      </c>
      <c r="B106" s="310" t="s">
        <v>194</v>
      </c>
      <c r="C106" s="311">
        <v>630</v>
      </c>
      <c r="D106" s="262">
        <v>100</v>
      </c>
      <c r="E106" s="312">
        <v>730</v>
      </c>
    </row>
    <row r="107" spans="1:5" ht="12" customHeight="1" thickBot="1">
      <c r="A107" s="52" t="s">
        <v>21</v>
      </c>
      <c r="B107" s="313" t="s">
        <v>339</v>
      </c>
      <c r="C107" s="236">
        <v>470</v>
      </c>
      <c r="D107" s="256">
        <v>6046</v>
      </c>
      <c r="E107" s="257">
        <v>6516</v>
      </c>
    </row>
    <row r="108" spans="1:5" ht="12" customHeight="1">
      <c r="A108" s="237" t="s">
        <v>23</v>
      </c>
      <c r="B108" s="301" t="s">
        <v>196</v>
      </c>
      <c r="C108" s="239">
        <v>470</v>
      </c>
      <c r="D108" s="265">
        <v>4324</v>
      </c>
      <c r="E108" s="314">
        <v>4794</v>
      </c>
    </row>
    <row r="109" spans="1:5" ht="12" customHeight="1">
      <c r="A109" s="237" t="s">
        <v>25</v>
      </c>
      <c r="B109" s="315" t="s">
        <v>197</v>
      </c>
      <c r="C109" s="239"/>
      <c r="D109" s="246"/>
      <c r="E109" s="302"/>
    </row>
    <row r="110" spans="1:5" ht="12" customHeight="1">
      <c r="A110" s="237" t="s">
        <v>27</v>
      </c>
      <c r="B110" s="315" t="s">
        <v>198</v>
      </c>
      <c r="C110" s="245"/>
      <c r="D110" s="246">
        <v>1722</v>
      </c>
      <c r="E110" s="302">
        <v>1722</v>
      </c>
    </row>
    <row r="111" spans="1:5" ht="12" customHeight="1">
      <c r="A111" s="237" t="s">
        <v>29</v>
      </c>
      <c r="B111" s="315" t="s">
        <v>199</v>
      </c>
      <c r="C111" s="316"/>
      <c r="D111" s="246"/>
      <c r="E111" s="302"/>
    </row>
    <row r="112" spans="1:5" ht="12" customHeight="1">
      <c r="A112" s="237" t="s">
        <v>31</v>
      </c>
      <c r="B112" s="317" t="s">
        <v>200</v>
      </c>
      <c r="C112" s="316"/>
      <c r="D112" s="246"/>
      <c r="E112" s="302"/>
    </row>
    <row r="113" spans="1:5" ht="12" customHeight="1">
      <c r="A113" s="237" t="s">
        <v>33</v>
      </c>
      <c r="B113" s="318" t="s">
        <v>201</v>
      </c>
      <c r="C113" s="316"/>
      <c r="D113" s="246"/>
      <c r="E113" s="302"/>
    </row>
    <row r="114" spans="1:5" ht="12" customHeight="1">
      <c r="A114" s="237" t="s">
        <v>202</v>
      </c>
      <c r="B114" s="319" t="s">
        <v>203</v>
      </c>
      <c r="C114" s="316"/>
      <c r="D114" s="246"/>
      <c r="E114" s="302"/>
    </row>
    <row r="115" spans="1:5" ht="12" customHeight="1">
      <c r="A115" s="237" t="s">
        <v>204</v>
      </c>
      <c r="B115" s="306" t="s">
        <v>182</v>
      </c>
      <c r="C115" s="316"/>
      <c r="D115" s="246"/>
      <c r="E115" s="302"/>
    </row>
    <row r="116" spans="1:5" ht="12" customHeight="1">
      <c r="A116" s="237" t="s">
        <v>205</v>
      </c>
      <c r="B116" s="306" t="s">
        <v>206</v>
      </c>
      <c r="C116" s="316"/>
      <c r="D116" s="246"/>
      <c r="E116" s="302"/>
    </row>
    <row r="117" spans="1:5" ht="12" customHeight="1">
      <c r="A117" s="237" t="s">
        <v>207</v>
      </c>
      <c r="B117" s="306" t="s">
        <v>208</v>
      </c>
      <c r="C117" s="316"/>
      <c r="D117" s="246"/>
      <c r="E117" s="302"/>
    </row>
    <row r="118" spans="1:5" ht="12" customHeight="1">
      <c r="A118" s="237" t="s">
        <v>209</v>
      </c>
      <c r="B118" s="306" t="s">
        <v>188</v>
      </c>
      <c r="C118" s="316"/>
      <c r="D118" s="246"/>
      <c r="E118" s="302"/>
    </row>
    <row r="119" spans="1:5" ht="12" customHeight="1">
      <c r="A119" s="237" t="s">
        <v>210</v>
      </c>
      <c r="B119" s="306" t="s">
        <v>211</v>
      </c>
      <c r="C119" s="316"/>
      <c r="D119" s="246"/>
      <c r="E119" s="302"/>
    </row>
    <row r="120" spans="1:5" ht="12" customHeight="1" thickBot="1">
      <c r="A120" s="307" t="s">
        <v>212</v>
      </c>
      <c r="B120" s="306" t="s">
        <v>213</v>
      </c>
      <c r="C120" s="320"/>
      <c r="D120" s="262"/>
      <c r="E120" s="312"/>
    </row>
    <row r="121" spans="1:5" ht="12" customHeight="1" thickBot="1">
      <c r="A121" s="52" t="s">
        <v>35</v>
      </c>
      <c r="B121" s="321" t="s">
        <v>214</v>
      </c>
      <c r="C121" s="236">
        <v>1888</v>
      </c>
      <c r="D121" s="256">
        <v>816</v>
      </c>
      <c r="E121" s="257">
        <v>2704</v>
      </c>
    </row>
    <row r="122" spans="1:5" ht="12" customHeight="1">
      <c r="A122" s="237" t="s">
        <v>37</v>
      </c>
      <c r="B122" s="322" t="s">
        <v>215</v>
      </c>
      <c r="C122" s="239">
        <v>1888</v>
      </c>
      <c r="D122" s="265">
        <v>816</v>
      </c>
      <c r="E122" s="314">
        <v>2704</v>
      </c>
    </row>
    <row r="123" spans="1:5" ht="12" customHeight="1" thickBot="1">
      <c r="A123" s="250" t="s">
        <v>39</v>
      </c>
      <c r="B123" s="315" t="s">
        <v>216</v>
      </c>
      <c r="C123" s="261"/>
      <c r="D123" s="262"/>
      <c r="E123" s="312"/>
    </row>
    <row r="124" spans="1:5" ht="12" customHeight="1" thickBot="1">
      <c r="A124" s="52" t="s">
        <v>217</v>
      </c>
      <c r="B124" s="321" t="s">
        <v>218</v>
      </c>
      <c r="C124" s="236">
        <v>32493</v>
      </c>
      <c r="D124" s="256">
        <v>8570</v>
      </c>
      <c r="E124" s="257">
        <v>40542</v>
      </c>
    </row>
    <row r="125" spans="1:5" ht="12" customHeight="1" thickBot="1">
      <c r="A125" s="52" t="s">
        <v>63</v>
      </c>
      <c r="B125" s="321" t="s">
        <v>219</v>
      </c>
      <c r="C125" s="236">
        <v>574</v>
      </c>
      <c r="D125" s="263"/>
      <c r="E125" s="257">
        <v>574</v>
      </c>
    </row>
    <row r="126" spans="1:5" s="296" customFormat="1" ht="12" customHeight="1">
      <c r="A126" s="237" t="s">
        <v>65</v>
      </c>
      <c r="B126" s="322" t="s">
        <v>220</v>
      </c>
      <c r="C126" s="316">
        <v>574</v>
      </c>
      <c r="D126" s="240"/>
      <c r="E126" s="241">
        <v>574</v>
      </c>
    </row>
    <row r="127" spans="1:5" ht="12" customHeight="1">
      <c r="A127" s="237" t="s">
        <v>67</v>
      </c>
      <c r="B127" s="322" t="s">
        <v>221</v>
      </c>
      <c r="C127" s="316"/>
      <c r="D127" s="246"/>
      <c r="E127" s="302"/>
    </row>
    <row r="128" spans="1:5" ht="12" customHeight="1" thickBot="1">
      <c r="A128" s="307" t="s">
        <v>69</v>
      </c>
      <c r="B128" s="323" t="s">
        <v>222</v>
      </c>
      <c r="C128" s="316"/>
      <c r="D128" s="262"/>
      <c r="E128" s="312"/>
    </row>
    <row r="129" spans="1:11" ht="12" customHeight="1" thickBot="1">
      <c r="A129" s="52" t="s">
        <v>85</v>
      </c>
      <c r="B129" s="321" t="s">
        <v>223</v>
      </c>
      <c r="C129" s="236">
        <f>+C130+C131+C132+C133</f>
        <v>0</v>
      </c>
      <c r="D129" s="263"/>
      <c r="E129" s="324"/>
    </row>
    <row r="130" spans="1:11" ht="12" customHeight="1">
      <c r="A130" s="237" t="s">
        <v>87</v>
      </c>
      <c r="B130" s="322" t="s">
        <v>224</v>
      </c>
      <c r="C130" s="316"/>
      <c r="D130" s="265"/>
      <c r="E130" s="314"/>
    </row>
    <row r="131" spans="1:11" ht="12" customHeight="1">
      <c r="A131" s="237" t="s">
        <v>89</v>
      </c>
      <c r="B131" s="322" t="s">
        <v>225</v>
      </c>
      <c r="C131" s="316"/>
      <c r="D131" s="246"/>
      <c r="E131" s="302"/>
    </row>
    <row r="132" spans="1:11" ht="12" customHeight="1">
      <c r="A132" s="237" t="s">
        <v>91</v>
      </c>
      <c r="B132" s="322" t="s">
        <v>226</v>
      </c>
      <c r="C132" s="316"/>
      <c r="D132" s="246"/>
      <c r="E132" s="302"/>
    </row>
    <row r="133" spans="1:11" s="296" customFormat="1" ht="12" customHeight="1" thickBot="1">
      <c r="A133" s="307" t="s">
        <v>93</v>
      </c>
      <c r="B133" s="323" t="s">
        <v>227</v>
      </c>
      <c r="C133" s="316"/>
      <c r="D133" s="253"/>
      <c r="E133" s="325"/>
    </row>
    <row r="134" spans="1:11" ht="12" customHeight="1" thickBot="1">
      <c r="A134" s="52" t="s">
        <v>228</v>
      </c>
      <c r="B134" s="321" t="s">
        <v>340</v>
      </c>
      <c r="C134" s="266">
        <v>521</v>
      </c>
      <c r="D134" s="256">
        <v>1136</v>
      </c>
      <c r="E134" s="257">
        <v>1657</v>
      </c>
      <c r="K134" s="326"/>
    </row>
    <row r="135" spans="1:11">
      <c r="A135" s="237" t="s">
        <v>99</v>
      </c>
      <c r="B135" s="322" t="s">
        <v>230</v>
      </c>
      <c r="C135" s="316"/>
      <c r="D135" s="265"/>
      <c r="E135" s="314"/>
    </row>
    <row r="136" spans="1:11" ht="12" customHeight="1">
      <c r="A136" s="237" t="s">
        <v>101</v>
      </c>
      <c r="B136" s="322" t="s">
        <v>231</v>
      </c>
      <c r="C136" s="316">
        <v>521</v>
      </c>
      <c r="D136" s="246">
        <v>1136</v>
      </c>
      <c r="E136" s="302">
        <v>1657</v>
      </c>
    </row>
    <row r="137" spans="1:11" s="296" customFormat="1" ht="12" customHeight="1">
      <c r="A137" s="237" t="s">
        <v>103</v>
      </c>
      <c r="B137" s="322" t="s">
        <v>232</v>
      </c>
      <c r="C137" s="316"/>
      <c r="D137" s="259"/>
      <c r="E137" s="327"/>
    </row>
    <row r="138" spans="1:11" s="296" customFormat="1" ht="12" customHeight="1">
      <c r="A138" s="307" t="s">
        <v>105</v>
      </c>
      <c r="B138" s="323" t="s">
        <v>233</v>
      </c>
      <c r="C138" s="316"/>
      <c r="D138" s="259"/>
      <c r="E138" s="327"/>
    </row>
    <row r="139" spans="1:11" s="296" customFormat="1" ht="12" customHeight="1" thickBot="1">
      <c r="A139" s="307" t="s">
        <v>341</v>
      </c>
      <c r="B139" s="328" t="s">
        <v>342</v>
      </c>
      <c r="C139" s="329"/>
      <c r="D139" s="330"/>
      <c r="E139" s="331"/>
    </row>
    <row r="140" spans="1:11" s="296" customFormat="1" ht="12" customHeight="1" thickBot="1">
      <c r="A140" s="52" t="s">
        <v>107</v>
      </c>
      <c r="B140" s="321" t="s">
        <v>234</v>
      </c>
      <c r="C140" s="332">
        <f>+C141+C142+C143+C144</f>
        <v>0</v>
      </c>
      <c r="D140" s="278"/>
      <c r="E140" s="333"/>
    </row>
    <row r="141" spans="1:11" s="296" customFormat="1" ht="12" customHeight="1">
      <c r="A141" s="237" t="s">
        <v>109</v>
      </c>
      <c r="B141" s="322" t="s">
        <v>235</v>
      </c>
      <c r="C141" s="316"/>
      <c r="D141" s="240"/>
      <c r="E141" s="334"/>
    </row>
    <row r="142" spans="1:11" s="296" customFormat="1" ht="12" customHeight="1">
      <c r="A142" s="237" t="s">
        <v>111</v>
      </c>
      <c r="B142" s="322" t="s">
        <v>236</v>
      </c>
      <c r="C142" s="316"/>
      <c r="D142" s="259"/>
      <c r="E142" s="327"/>
    </row>
    <row r="143" spans="1:11" s="296" customFormat="1" ht="12" customHeight="1">
      <c r="A143" s="237" t="s">
        <v>113</v>
      </c>
      <c r="B143" s="322" t="s">
        <v>237</v>
      </c>
      <c r="C143" s="316"/>
      <c r="D143" s="259"/>
      <c r="E143" s="327"/>
    </row>
    <row r="144" spans="1:11" ht="12.75" customHeight="1" thickBot="1">
      <c r="A144" s="237" t="s">
        <v>115</v>
      </c>
      <c r="B144" s="322" t="s">
        <v>238</v>
      </c>
      <c r="C144" s="316"/>
      <c r="D144" s="262"/>
      <c r="E144" s="312"/>
    </row>
    <row r="145" spans="1:5" ht="12" customHeight="1" thickBot="1">
      <c r="A145" s="52" t="s">
        <v>117</v>
      </c>
      <c r="B145" s="321" t="s">
        <v>239</v>
      </c>
      <c r="C145" s="87">
        <f>+C125+C129+C134+C140</f>
        <v>1095</v>
      </c>
      <c r="D145" s="256">
        <v>1136</v>
      </c>
      <c r="E145" s="257">
        <v>2231</v>
      </c>
    </row>
    <row r="146" spans="1:5" ht="15" customHeight="1" thickBot="1">
      <c r="A146" s="335" t="s">
        <v>240</v>
      </c>
      <c r="B146" s="336" t="s">
        <v>241</v>
      </c>
      <c r="C146" s="87">
        <v>33067</v>
      </c>
      <c r="D146" s="337">
        <v>9706</v>
      </c>
      <c r="E146" s="338">
        <v>42773</v>
      </c>
    </row>
    <row r="147" spans="1:5" ht="13.5" thickBot="1">
      <c r="D147" s="263"/>
      <c r="E147" s="324"/>
    </row>
    <row r="148" spans="1:5" ht="15" customHeight="1" thickBot="1">
      <c r="A148" s="693" t="s">
        <v>343</v>
      </c>
      <c r="B148" s="694"/>
      <c r="C148" s="695">
        <v>5</v>
      </c>
      <c r="D148" s="263"/>
      <c r="E148" s="324"/>
    </row>
    <row r="149" spans="1:5" ht="14.25" customHeight="1" thickBot="1">
      <c r="A149" s="693" t="s">
        <v>344</v>
      </c>
      <c r="B149" s="694"/>
      <c r="C149" s="695">
        <v>2</v>
      </c>
      <c r="D149" s="263"/>
      <c r="E149" s="324"/>
    </row>
  </sheetData>
  <sheetProtection formatCells="0"/>
  <mergeCells count="1">
    <mergeCell ref="B1:E1"/>
  </mergeCells>
  <printOptions horizontalCentered="1"/>
  <pageMargins left="0.78740157480314965" right="0.78740157480314965" top="0.39370078740157483" bottom="0.19685039370078741" header="0.78740157480314965" footer="0.78740157480314965"/>
  <pageSetup paperSize="9" scale="75" orientation="portrait" r:id="rId1"/>
  <headerFooter alignWithMargins="0"/>
  <rowBreaks count="1" manualBreakCount="1"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tabSelected="1" zoomScaleSheetLayoutView="85" workbookViewId="0">
      <selection activeCell="J16" sqref="J16"/>
    </sheetView>
  </sheetViews>
  <sheetFormatPr defaultRowHeight="12.75"/>
  <cols>
    <col min="1" max="1" width="20.6640625" style="339" customWidth="1"/>
    <col min="2" max="2" width="67.1640625" style="340" customWidth="1"/>
    <col min="3" max="3" width="17" style="341" customWidth="1"/>
    <col min="4" max="4" width="16.1640625" style="223" customWidth="1"/>
    <col min="5" max="5" width="14.1640625" style="223" customWidth="1"/>
    <col min="6" max="16384" width="9.33203125" style="223"/>
  </cols>
  <sheetData>
    <row r="1" spans="1:5" s="203" customFormat="1" ht="16.5" customHeight="1" thickBot="1">
      <c r="A1" s="202"/>
      <c r="B1" s="696" t="s">
        <v>450</v>
      </c>
      <c r="C1" s="697"/>
      <c r="D1" s="697"/>
      <c r="E1" s="697"/>
    </row>
    <row r="2" spans="1:5" s="209" customFormat="1" ht="12.75" customHeight="1">
      <c r="A2" s="204" t="s">
        <v>246</v>
      </c>
      <c r="B2" s="205" t="s">
        <v>328</v>
      </c>
      <c r="C2" s="206" t="s">
        <v>329</v>
      </c>
      <c r="D2" s="207"/>
      <c r="E2" s="208"/>
    </row>
    <row r="3" spans="1:5" s="209" customFormat="1" ht="16.5" thickBot="1">
      <c r="A3" s="210" t="s">
        <v>330</v>
      </c>
      <c r="B3" s="211" t="s">
        <v>345</v>
      </c>
      <c r="C3" s="212">
        <v>2</v>
      </c>
      <c r="D3" s="213"/>
      <c r="E3" s="214"/>
    </row>
    <row r="4" spans="1:5" s="217" customFormat="1" ht="12.75" customHeight="1" thickBot="1">
      <c r="A4" s="215"/>
      <c r="B4" s="215"/>
      <c r="C4" s="216" t="s">
        <v>299</v>
      </c>
    </row>
    <row r="5" spans="1:5" ht="13.5" thickBot="1">
      <c r="A5" s="218" t="s">
        <v>332</v>
      </c>
      <c r="B5" s="219" t="s">
        <v>333</v>
      </c>
      <c r="C5" s="342" t="s">
        <v>334</v>
      </c>
      <c r="D5" s="343" t="s">
        <v>346</v>
      </c>
      <c r="E5" s="222" t="s">
        <v>347</v>
      </c>
    </row>
    <row r="6" spans="1:5" s="229" customFormat="1" ht="10.5" customHeight="1" thickBot="1">
      <c r="A6" s="224">
        <v>1</v>
      </c>
      <c r="B6" s="225">
        <v>2</v>
      </c>
      <c r="C6" s="226">
        <v>3</v>
      </c>
      <c r="D6" s="227">
        <v>4</v>
      </c>
      <c r="E6" s="228">
        <v>5</v>
      </c>
    </row>
    <row r="7" spans="1:5" s="229" customFormat="1" ht="12" customHeight="1" thickBot="1">
      <c r="A7" s="344"/>
      <c r="B7" s="345" t="s">
        <v>244</v>
      </c>
      <c r="C7" s="346"/>
      <c r="D7" s="233"/>
      <c r="E7" s="347"/>
    </row>
    <row r="8" spans="1:5" s="229" customFormat="1" ht="12" customHeight="1" thickBot="1">
      <c r="A8" s="52" t="s">
        <v>7</v>
      </c>
      <c r="B8" s="235" t="s">
        <v>8</v>
      </c>
      <c r="C8" s="236">
        <v>13027</v>
      </c>
      <c r="D8" s="348">
        <v>742</v>
      </c>
      <c r="E8" s="349">
        <v>13769</v>
      </c>
    </row>
    <row r="9" spans="1:5" s="242" customFormat="1" ht="12" customHeight="1">
      <c r="A9" s="237" t="s">
        <v>9</v>
      </c>
      <c r="B9" s="238" t="s">
        <v>10</v>
      </c>
      <c r="C9" s="239">
        <v>9722</v>
      </c>
      <c r="D9" s="240"/>
      <c r="E9" s="241">
        <v>9722</v>
      </c>
    </row>
    <row r="10" spans="1:5" s="248" customFormat="1" ht="12" customHeight="1">
      <c r="A10" s="243" t="s">
        <v>11</v>
      </c>
      <c r="B10" s="244" t="s">
        <v>12</v>
      </c>
      <c r="C10" s="245"/>
      <c r="D10" s="246"/>
      <c r="E10" s="302"/>
    </row>
    <row r="11" spans="1:5" s="248" customFormat="1" ht="12" customHeight="1">
      <c r="A11" s="243" t="s">
        <v>13</v>
      </c>
      <c r="B11" s="244" t="s">
        <v>14</v>
      </c>
      <c r="C11" s="245">
        <v>1371</v>
      </c>
      <c r="D11" s="246">
        <v>351</v>
      </c>
      <c r="E11" s="302">
        <v>1722</v>
      </c>
    </row>
    <row r="12" spans="1:5" s="248" customFormat="1" ht="12" customHeight="1">
      <c r="A12" s="243" t="s">
        <v>15</v>
      </c>
      <c r="B12" s="244" t="s">
        <v>16</v>
      </c>
      <c r="C12" s="245">
        <v>1200</v>
      </c>
      <c r="D12" s="246"/>
      <c r="E12" s="302">
        <v>1200</v>
      </c>
    </row>
    <row r="13" spans="1:5" s="248" customFormat="1" ht="12" customHeight="1">
      <c r="A13" s="243" t="s">
        <v>17</v>
      </c>
      <c r="B13" s="244" t="s">
        <v>18</v>
      </c>
      <c r="C13" s="245">
        <v>734</v>
      </c>
      <c r="D13" s="246"/>
      <c r="E13" s="302">
        <v>734</v>
      </c>
    </row>
    <row r="14" spans="1:5" s="242" customFormat="1" ht="12" customHeight="1" thickBot="1">
      <c r="A14" s="250" t="s">
        <v>19</v>
      </c>
      <c r="B14" s="251" t="s">
        <v>20</v>
      </c>
      <c r="C14" s="252"/>
      <c r="D14" s="350">
        <v>391</v>
      </c>
      <c r="E14" s="254">
        <v>391</v>
      </c>
    </row>
    <row r="15" spans="1:5" s="242" customFormat="1" ht="12" customHeight="1" thickBot="1">
      <c r="A15" s="52" t="s">
        <v>21</v>
      </c>
      <c r="B15" s="255" t="s">
        <v>22</v>
      </c>
      <c r="C15" s="236">
        <v>2619</v>
      </c>
      <c r="D15" s="256">
        <v>301</v>
      </c>
      <c r="E15" s="257">
        <v>2920</v>
      </c>
    </row>
    <row r="16" spans="1:5" s="242" customFormat="1" ht="12" customHeight="1">
      <c r="A16" s="237" t="s">
        <v>23</v>
      </c>
      <c r="B16" s="238" t="s">
        <v>24</v>
      </c>
      <c r="C16" s="239"/>
      <c r="D16" s="240"/>
      <c r="E16" s="334"/>
    </row>
    <row r="17" spans="1:5" s="242" customFormat="1" ht="12" customHeight="1">
      <c r="A17" s="243" t="s">
        <v>25</v>
      </c>
      <c r="B17" s="244" t="s">
        <v>26</v>
      </c>
      <c r="C17" s="245"/>
      <c r="D17" s="259"/>
      <c r="E17" s="327"/>
    </row>
    <row r="18" spans="1:5" s="242" customFormat="1" ht="12" customHeight="1">
      <c r="A18" s="243" t="s">
        <v>27</v>
      </c>
      <c r="B18" s="244" t="s">
        <v>28</v>
      </c>
      <c r="C18" s="245"/>
      <c r="D18" s="259"/>
      <c r="E18" s="327"/>
    </row>
    <row r="19" spans="1:5" s="242" customFormat="1" ht="12" customHeight="1">
      <c r="A19" s="243" t="s">
        <v>29</v>
      </c>
      <c r="B19" s="244" t="s">
        <v>30</v>
      </c>
      <c r="C19" s="245"/>
      <c r="D19" s="259"/>
      <c r="E19" s="327"/>
    </row>
    <row r="20" spans="1:5" s="242" customFormat="1" ht="12" customHeight="1">
      <c r="A20" s="243" t="s">
        <v>31</v>
      </c>
      <c r="B20" s="244" t="s">
        <v>32</v>
      </c>
      <c r="C20" s="245">
        <v>2619</v>
      </c>
      <c r="D20" s="246">
        <v>301</v>
      </c>
      <c r="E20" s="247">
        <v>2920</v>
      </c>
    </row>
    <row r="21" spans="1:5" s="248" customFormat="1" ht="12" customHeight="1" thickBot="1">
      <c r="A21" s="250" t="s">
        <v>33</v>
      </c>
      <c r="B21" s="251" t="s">
        <v>34</v>
      </c>
      <c r="C21" s="261"/>
      <c r="D21" s="262"/>
      <c r="E21" s="312"/>
    </row>
    <row r="22" spans="1:5" s="248" customFormat="1" ht="12" customHeight="1" thickBot="1">
      <c r="A22" s="52" t="s">
        <v>35</v>
      </c>
      <c r="B22" s="235" t="s">
        <v>36</v>
      </c>
      <c r="C22" s="236">
        <f>+C23+C24+C25+C26+C27</f>
        <v>0</v>
      </c>
      <c r="D22" s="263"/>
      <c r="E22" s="324"/>
    </row>
    <row r="23" spans="1:5" s="248" customFormat="1" ht="12" customHeight="1">
      <c r="A23" s="237" t="s">
        <v>37</v>
      </c>
      <c r="B23" s="238" t="s">
        <v>38</v>
      </c>
      <c r="C23" s="239"/>
      <c r="D23" s="265"/>
      <c r="E23" s="314"/>
    </row>
    <row r="24" spans="1:5" s="242" customFormat="1" ht="12" customHeight="1">
      <c r="A24" s="243" t="s">
        <v>39</v>
      </c>
      <c r="B24" s="244" t="s">
        <v>40</v>
      </c>
      <c r="C24" s="245"/>
      <c r="D24" s="259"/>
      <c r="E24" s="327"/>
    </row>
    <row r="25" spans="1:5" s="248" customFormat="1" ht="12" customHeight="1">
      <c r="A25" s="243" t="s">
        <v>41</v>
      </c>
      <c r="B25" s="244" t="s">
        <v>42</v>
      </c>
      <c r="C25" s="245"/>
      <c r="D25" s="246"/>
      <c r="E25" s="302"/>
    </row>
    <row r="26" spans="1:5" s="248" customFormat="1" ht="12" customHeight="1">
      <c r="A26" s="243" t="s">
        <v>43</v>
      </c>
      <c r="B26" s="244" t="s">
        <v>44</v>
      </c>
      <c r="C26" s="245"/>
      <c r="D26" s="246"/>
      <c r="E26" s="302"/>
    </row>
    <row r="27" spans="1:5" s="248" customFormat="1" ht="12" customHeight="1">
      <c r="A27" s="243" t="s">
        <v>45</v>
      </c>
      <c r="B27" s="244" t="s">
        <v>46</v>
      </c>
      <c r="C27" s="245"/>
      <c r="D27" s="246"/>
      <c r="E27" s="302"/>
    </row>
    <row r="28" spans="1:5" s="248" customFormat="1" ht="12" customHeight="1" thickBot="1">
      <c r="A28" s="250" t="s">
        <v>47</v>
      </c>
      <c r="B28" s="251" t="s">
        <v>48</v>
      </c>
      <c r="C28" s="261"/>
      <c r="D28" s="262"/>
      <c r="E28" s="312"/>
    </row>
    <row r="29" spans="1:5" s="248" customFormat="1" ht="12" customHeight="1" thickBot="1">
      <c r="A29" s="52" t="s">
        <v>49</v>
      </c>
      <c r="B29" s="235" t="s">
        <v>50</v>
      </c>
      <c r="C29" s="266">
        <v>14030</v>
      </c>
      <c r="D29" s="263"/>
      <c r="E29" s="257">
        <v>14030</v>
      </c>
    </row>
    <row r="30" spans="1:5" s="248" customFormat="1" ht="12" customHeight="1">
      <c r="A30" s="237" t="s">
        <v>51</v>
      </c>
      <c r="B30" s="238" t="s">
        <v>52</v>
      </c>
      <c r="C30" s="267">
        <v>12300</v>
      </c>
      <c r="D30" s="265"/>
      <c r="E30" s="314">
        <v>12300</v>
      </c>
    </row>
    <row r="31" spans="1:5" s="248" customFormat="1" ht="12" customHeight="1">
      <c r="A31" s="243" t="s">
        <v>53</v>
      </c>
      <c r="B31" s="244" t="s">
        <v>54</v>
      </c>
      <c r="C31" s="245">
        <v>12300</v>
      </c>
      <c r="D31" s="246"/>
      <c r="E31" s="302">
        <v>12300</v>
      </c>
    </row>
    <row r="32" spans="1:5" s="248" customFormat="1" ht="12" customHeight="1">
      <c r="A32" s="243" t="s">
        <v>55</v>
      </c>
      <c r="B32" s="244" t="s">
        <v>56</v>
      </c>
      <c r="C32" s="245"/>
      <c r="D32" s="246"/>
      <c r="E32" s="302"/>
    </row>
    <row r="33" spans="1:5" s="248" customFormat="1" ht="12" customHeight="1">
      <c r="A33" s="243" t="s">
        <v>57</v>
      </c>
      <c r="B33" s="244" t="s">
        <v>58</v>
      </c>
      <c r="C33" s="245">
        <v>1200</v>
      </c>
      <c r="D33" s="246"/>
      <c r="E33" s="302">
        <v>1200</v>
      </c>
    </row>
    <row r="34" spans="1:5" s="248" customFormat="1" ht="12" customHeight="1">
      <c r="A34" s="243" t="s">
        <v>59</v>
      </c>
      <c r="B34" s="244" t="s">
        <v>60</v>
      </c>
      <c r="C34" s="245">
        <v>330</v>
      </c>
      <c r="D34" s="246"/>
      <c r="E34" s="302">
        <v>330</v>
      </c>
    </row>
    <row r="35" spans="1:5" s="248" customFormat="1" ht="12" customHeight="1" thickBot="1">
      <c r="A35" s="250" t="s">
        <v>61</v>
      </c>
      <c r="B35" s="251" t="s">
        <v>62</v>
      </c>
      <c r="C35" s="261">
        <v>200</v>
      </c>
      <c r="D35" s="262"/>
      <c r="E35" s="312">
        <v>200</v>
      </c>
    </row>
    <row r="36" spans="1:5" s="248" customFormat="1" ht="12" customHeight="1" thickBot="1">
      <c r="A36" s="52" t="s">
        <v>63</v>
      </c>
      <c r="B36" s="235" t="s">
        <v>64</v>
      </c>
      <c r="C36" s="236"/>
      <c r="D36" s="263"/>
      <c r="E36" s="324"/>
    </row>
    <row r="37" spans="1:5" s="248" customFormat="1" ht="12" customHeight="1">
      <c r="A37" s="237" t="s">
        <v>65</v>
      </c>
      <c r="B37" s="238" t="s">
        <v>66</v>
      </c>
      <c r="C37" s="239"/>
      <c r="D37" s="265"/>
      <c r="E37" s="314"/>
    </row>
    <row r="38" spans="1:5" s="248" customFormat="1" ht="12" customHeight="1">
      <c r="A38" s="243" t="s">
        <v>67</v>
      </c>
      <c r="B38" s="244" t="s">
        <v>68</v>
      </c>
      <c r="C38" s="245"/>
      <c r="D38" s="246"/>
      <c r="E38" s="302"/>
    </row>
    <row r="39" spans="1:5" s="248" customFormat="1" ht="12" customHeight="1">
      <c r="A39" s="243" t="s">
        <v>69</v>
      </c>
      <c r="B39" s="244" t="s">
        <v>70</v>
      </c>
      <c r="C39" s="245"/>
      <c r="D39" s="246"/>
      <c r="E39" s="302"/>
    </row>
    <row r="40" spans="1:5" s="248" customFormat="1" ht="12" customHeight="1">
      <c r="A40" s="243" t="s">
        <v>71</v>
      </c>
      <c r="B40" s="244" t="s">
        <v>72</v>
      </c>
      <c r="C40" s="245"/>
      <c r="D40" s="246"/>
      <c r="E40" s="302"/>
    </row>
    <row r="41" spans="1:5" s="248" customFormat="1" ht="12" customHeight="1">
      <c r="A41" s="243" t="s">
        <v>73</v>
      </c>
      <c r="B41" s="244" t="s">
        <v>74</v>
      </c>
      <c r="C41" s="245"/>
      <c r="D41" s="246"/>
      <c r="E41" s="302"/>
    </row>
    <row r="42" spans="1:5" s="248" customFormat="1" ht="12" customHeight="1">
      <c r="A42" s="243" t="s">
        <v>75</v>
      </c>
      <c r="B42" s="244" t="s">
        <v>76</v>
      </c>
      <c r="C42" s="245"/>
      <c r="D42" s="246"/>
      <c r="E42" s="302"/>
    </row>
    <row r="43" spans="1:5" s="248" customFormat="1" ht="12" customHeight="1">
      <c r="A43" s="243" t="s">
        <v>77</v>
      </c>
      <c r="B43" s="244" t="s">
        <v>78</v>
      </c>
      <c r="C43" s="245"/>
      <c r="D43" s="246"/>
      <c r="E43" s="302"/>
    </row>
    <row r="44" spans="1:5" s="248" customFormat="1" ht="12" customHeight="1">
      <c r="A44" s="243" t="s">
        <v>79</v>
      </c>
      <c r="B44" s="244" t="s">
        <v>80</v>
      </c>
      <c r="C44" s="245"/>
      <c r="D44" s="246"/>
      <c r="E44" s="302"/>
    </row>
    <row r="45" spans="1:5" s="248" customFormat="1" ht="12" customHeight="1">
      <c r="A45" s="243" t="s">
        <v>81</v>
      </c>
      <c r="B45" s="244" t="s">
        <v>82</v>
      </c>
      <c r="C45" s="268"/>
      <c r="D45" s="246"/>
      <c r="E45" s="302"/>
    </row>
    <row r="46" spans="1:5" s="248" customFormat="1" ht="12" customHeight="1" thickBot="1">
      <c r="A46" s="250" t="s">
        <v>83</v>
      </c>
      <c r="B46" s="251" t="s">
        <v>84</v>
      </c>
      <c r="C46" s="269"/>
      <c r="D46" s="262"/>
      <c r="E46" s="312"/>
    </row>
    <row r="47" spans="1:5" s="248" customFormat="1" ht="12" customHeight="1" thickBot="1">
      <c r="A47" s="52" t="s">
        <v>85</v>
      </c>
      <c r="B47" s="235" t="s">
        <v>86</v>
      </c>
      <c r="C47" s="236"/>
      <c r="D47" s="263"/>
      <c r="E47" s="324"/>
    </row>
    <row r="48" spans="1:5" s="248" customFormat="1" ht="12" customHeight="1">
      <c r="A48" s="237" t="s">
        <v>87</v>
      </c>
      <c r="B48" s="238" t="s">
        <v>88</v>
      </c>
      <c r="C48" s="270"/>
      <c r="D48" s="265"/>
      <c r="E48" s="314"/>
    </row>
    <row r="49" spans="1:5" s="248" customFormat="1" ht="12" customHeight="1">
      <c r="A49" s="243" t="s">
        <v>89</v>
      </c>
      <c r="B49" s="244" t="s">
        <v>90</v>
      </c>
      <c r="C49" s="268"/>
      <c r="D49" s="246"/>
      <c r="E49" s="302"/>
    </row>
    <row r="50" spans="1:5" s="248" customFormat="1" ht="12" customHeight="1">
      <c r="A50" s="243" t="s">
        <v>91</v>
      </c>
      <c r="B50" s="244" t="s">
        <v>92</v>
      </c>
      <c r="C50" s="268"/>
      <c r="D50" s="246"/>
      <c r="E50" s="302"/>
    </row>
    <row r="51" spans="1:5" s="248" customFormat="1" ht="12" customHeight="1">
      <c r="A51" s="243" t="s">
        <v>93</v>
      </c>
      <c r="B51" s="244" t="s">
        <v>94</v>
      </c>
      <c r="C51" s="268"/>
      <c r="D51" s="246"/>
      <c r="E51" s="302"/>
    </row>
    <row r="52" spans="1:5" s="248" customFormat="1" ht="12" customHeight="1" thickBot="1">
      <c r="A52" s="250" t="s">
        <v>95</v>
      </c>
      <c r="B52" s="251" t="s">
        <v>96</v>
      </c>
      <c r="C52" s="269"/>
      <c r="D52" s="262"/>
      <c r="E52" s="312"/>
    </row>
    <row r="53" spans="1:5" s="248" customFormat="1" ht="12" customHeight="1" thickBot="1">
      <c r="A53" s="52" t="s">
        <v>97</v>
      </c>
      <c r="B53" s="235" t="s">
        <v>98</v>
      </c>
      <c r="C53" s="236"/>
      <c r="D53" s="256">
        <v>206</v>
      </c>
      <c r="E53" s="257">
        <v>206</v>
      </c>
    </row>
    <row r="54" spans="1:5" s="248" customFormat="1" ht="12" customHeight="1">
      <c r="A54" s="237" t="s">
        <v>99</v>
      </c>
      <c r="B54" s="238" t="s">
        <v>100</v>
      </c>
      <c r="C54" s="239"/>
      <c r="D54" s="265"/>
      <c r="E54" s="314"/>
    </row>
    <row r="55" spans="1:5" s="248" customFormat="1" ht="12" customHeight="1">
      <c r="A55" s="243" t="s">
        <v>101</v>
      </c>
      <c r="B55" s="244" t="s">
        <v>102</v>
      </c>
      <c r="C55" s="245" t="s">
        <v>348</v>
      </c>
      <c r="D55" s="246"/>
      <c r="E55" s="302"/>
    </row>
    <row r="56" spans="1:5" s="248" customFormat="1" ht="12" customHeight="1">
      <c r="A56" s="243" t="s">
        <v>103</v>
      </c>
      <c r="B56" s="244" t="s">
        <v>104</v>
      </c>
      <c r="C56" s="245"/>
      <c r="D56" s="246">
        <v>206</v>
      </c>
      <c r="E56" s="302">
        <v>206</v>
      </c>
    </row>
    <row r="57" spans="1:5" s="248" customFormat="1" ht="12" customHeight="1" thickBot="1">
      <c r="A57" s="250" t="s">
        <v>105</v>
      </c>
      <c r="B57" s="251" t="s">
        <v>106</v>
      </c>
      <c r="C57" s="261"/>
      <c r="D57" s="262"/>
      <c r="E57" s="312"/>
    </row>
    <row r="58" spans="1:5" s="248" customFormat="1" ht="12" customHeight="1" thickBot="1">
      <c r="A58" s="52" t="s">
        <v>107</v>
      </c>
      <c r="B58" s="255" t="s">
        <v>108</v>
      </c>
      <c r="C58" s="236">
        <f>SUM(C59:C61)</f>
        <v>0</v>
      </c>
      <c r="D58" s="256">
        <v>1484</v>
      </c>
      <c r="E58" s="257">
        <v>1484</v>
      </c>
    </row>
    <row r="59" spans="1:5" s="248" customFormat="1" ht="12" customHeight="1">
      <c r="A59" s="237" t="s">
        <v>109</v>
      </c>
      <c r="B59" s="238" t="s">
        <v>110</v>
      </c>
      <c r="C59" s="268"/>
      <c r="D59" s="265"/>
      <c r="E59" s="314"/>
    </row>
    <row r="60" spans="1:5" s="248" customFormat="1" ht="12" customHeight="1">
      <c r="A60" s="243" t="s">
        <v>111</v>
      </c>
      <c r="B60" s="244" t="s">
        <v>112</v>
      </c>
      <c r="C60" s="268"/>
      <c r="D60" s="246"/>
      <c r="E60" s="302"/>
    </row>
    <row r="61" spans="1:5" s="248" customFormat="1" ht="12" customHeight="1">
      <c r="A61" s="243" t="s">
        <v>113</v>
      </c>
      <c r="B61" s="244" t="s">
        <v>114</v>
      </c>
      <c r="C61" s="268"/>
      <c r="D61" s="246">
        <v>1484</v>
      </c>
      <c r="E61" s="302">
        <v>1484</v>
      </c>
    </row>
    <row r="62" spans="1:5" s="248" customFormat="1" ht="12" customHeight="1" thickBot="1">
      <c r="A62" s="250" t="s">
        <v>115</v>
      </c>
      <c r="B62" s="251" t="s">
        <v>116</v>
      </c>
      <c r="C62" s="268"/>
      <c r="D62" s="262"/>
      <c r="E62" s="312"/>
    </row>
    <row r="63" spans="1:5" s="248" customFormat="1" ht="12" customHeight="1" thickBot="1">
      <c r="A63" s="52" t="s">
        <v>117</v>
      </c>
      <c r="B63" s="235" t="s">
        <v>118</v>
      </c>
      <c r="C63" s="266">
        <f>+C8+C15+C22+C29+C36+C47+C53+C58</f>
        <v>29676</v>
      </c>
      <c r="D63" s="256">
        <v>2733</v>
      </c>
      <c r="E63" s="257">
        <v>32409</v>
      </c>
    </row>
    <row r="64" spans="1:5" s="248" customFormat="1" ht="12" customHeight="1" thickBot="1">
      <c r="A64" s="271" t="s">
        <v>336</v>
      </c>
      <c r="B64" s="255" t="s">
        <v>120</v>
      </c>
      <c r="C64" s="236">
        <f>SUM(C65:C67)</f>
        <v>0</v>
      </c>
      <c r="D64" s="263"/>
      <c r="E64" s="324"/>
    </row>
    <row r="65" spans="1:5" s="248" customFormat="1" ht="12" customHeight="1">
      <c r="A65" s="237" t="s">
        <v>121</v>
      </c>
      <c r="B65" s="238" t="s">
        <v>122</v>
      </c>
      <c r="C65" s="268"/>
      <c r="D65" s="265"/>
      <c r="E65" s="314"/>
    </row>
    <row r="66" spans="1:5" s="248" customFormat="1" ht="12" customHeight="1">
      <c r="A66" s="243" t="s">
        <v>123</v>
      </c>
      <c r="B66" s="244" t="s">
        <v>124</v>
      </c>
      <c r="C66" s="268"/>
      <c r="D66" s="246"/>
      <c r="E66" s="302"/>
    </row>
    <row r="67" spans="1:5" s="248" customFormat="1" ht="12" customHeight="1" thickBot="1">
      <c r="A67" s="250" t="s">
        <v>125</v>
      </c>
      <c r="B67" s="272" t="s">
        <v>126</v>
      </c>
      <c r="C67" s="268"/>
      <c r="D67" s="262"/>
      <c r="E67" s="312"/>
    </row>
    <row r="68" spans="1:5" s="248" customFormat="1" ht="12" customHeight="1" thickBot="1">
      <c r="A68" s="271" t="s">
        <v>127</v>
      </c>
      <c r="B68" s="255" t="s">
        <v>128</v>
      </c>
      <c r="C68" s="236">
        <f>SUM(C69:C72)</f>
        <v>0</v>
      </c>
      <c r="D68" s="263"/>
      <c r="E68" s="324"/>
    </row>
    <row r="69" spans="1:5" s="248" customFormat="1" ht="12" customHeight="1">
      <c r="A69" s="237" t="s">
        <v>129</v>
      </c>
      <c r="B69" s="238" t="s">
        <v>130</v>
      </c>
      <c r="C69" s="268"/>
      <c r="D69" s="265"/>
      <c r="E69" s="314"/>
    </row>
    <row r="70" spans="1:5" s="248" customFormat="1" ht="12" customHeight="1">
      <c r="A70" s="243" t="s">
        <v>131</v>
      </c>
      <c r="B70" s="244" t="s">
        <v>132</v>
      </c>
      <c r="C70" s="268"/>
      <c r="D70" s="246"/>
      <c r="E70" s="302"/>
    </row>
    <row r="71" spans="1:5" s="248" customFormat="1" ht="12" customHeight="1">
      <c r="A71" s="243" t="s">
        <v>133</v>
      </c>
      <c r="B71" s="244" t="s">
        <v>134</v>
      </c>
      <c r="C71" s="268"/>
      <c r="D71" s="246"/>
      <c r="E71" s="302"/>
    </row>
    <row r="72" spans="1:5" s="248" customFormat="1" ht="12" customHeight="1" thickBot="1">
      <c r="A72" s="250" t="s">
        <v>135</v>
      </c>
      <c r="B72" s="251" t="s">
        <v>136</v>
      </c>
      <c r="C72" s="268"/>
      <c r="D72" s="262"/>
      <c r="E72" s="312"/>
    </row>
    <row r="73" spans="1:5" s="248" customFormat="1" ht="12" customHeight="1" thickBot="1">
      <c r="A73" s="271" t="s">
        <v>137</v>
      </c>
      <c r="B73" s="255" t="s">
        <v>138</v>
      </c>
      <c r="C73" s="236"/>
      <c r="D73" s="351">
        <v>1279</v>
      </c>
      <c r="E73" s="257">
        <v>1279</v>
      </c>
    </row>
    <row r="74" spans="1:5" s="248" customFormat="1" ht="12" customHeight="1">
      <c r="A74" s="237" t="s">
        <v>139</v>
      </c>
      <c r="B74" s="238" t="s">
        <v>140</v>
      </c>
      <c r="C74" s="268"/>
      <c r="D74" s="265">
        <v>1279</v>
      </c>
      <c r="E74" s="314">
        <v>1279</v>
      </c>
    </row>
    <row r="75" spans="1:5" s="248" customFormat="1" ht="12" customHeight="1" thickBot="1">
      <c r="A75" s="250" t="s">
        <v>141</v>
      </c>
      <c r="B75" s="251" t="s">
        <v>142</v>
      </c>
      <c r="C75" s="268"/>
      <c r="D75" s="262"/>
      <c r="E75" s="312"/>
    </row>
    <row r="76" spans="1:5" s="242" customFormat="1" ht="12" customHeight="1" thickBot="1">
      <c r="A76" s="271" t="s">
        <v>143</v>
      </c>
      <c r="B76" s="255" t="s">
        <v>144</v>
      </c>
      <c r="C76" s="236">
        <f>SUM(C77:C79)</f>
        <v>0</v>
      </c>
      <c r="D76" s="256">
        <v>1136</v>
      </c>
      <c r="E76" s="257">
        <v>1136</v>
      </c>
    </row>
    <row r="77" spans="1:5" s="248" customFormat="1" ht="12" customHeight="1">
      <c r="A77" s="237" t="s">
        <v>145</v>
      </c>
      <c r="B77" s="238" t="s">
        <v>146</v>
      </c>
      <c r="C77" s="268"/>
      <c r="D77" s="265">
        <v>1136</v>
      </c>
      <c r="E77" s="314">
        <v>1136</v>
      </c>
    </row>
    <row r="78" spans="1:5" s="248" customFormat="1" ht="12" customHeight="1">
      <c r="A78" s="243" t="s">
        <v>147</v>
      </c>
      <c r="B78" s="244" t="s">
        <v>148</v>
      </c>
      <c r="C78" s="268"/>
      <c r="D78" s="246"/>
      <c r="E78" s="302"/>
    </row>
    <row r="79" spans="1:5" s="248" customFormat="1" ht="12" customHeight="1" thickBot="1">
      <c r="A79" s="250" t="s">
        <v>149</v>
      </c>
      <c r="B79" s="251" t="s">
        <v>150</v>
      </c>
      <c r="C79" s="268"/>
      <c r="D79" s="262"/>
      <c r="E79" s="312"/>
    </row>
    <row r="80" spans="1:5" s="248" customFormat="1" ht="12" customHeight="1" thickBot="1">
      <c r="A80" s="271" t="s">
        <v>151</v>
      </c>
      <c r="B80" s="255" t="s">
        <v>152</v>
      </c>
      <c r="C80" s="236">
        <f>SUM(C81:C84)</f>
        <v>0</v>
      </c>
      <c r="D80" s="263"/>
      <c r="E80" s="324"/>
    </row>
    <row r="81" spans="1:5" s="248" customFormat="1" ht="12" customHeight="1">
      <c r="A81" s="274" t="s">
        <v>153</v>
      </c>
      <c r="B81" s="238" t="s">
        <v>154</v>
      </c>
      <c r="C81" s="268"/>
      <c r="D81" s="265"/>
      <c r="E81" s="314"/>
    </row>
    <row r="82" spans="1:5" s="248" customFormat="1" ht="12" customHeight="1">
      <c r="A82" s="275" t="s">
        <v>155</v>
      </c>
      <c r="B82" s="244" t="s">
        <v>156</v>
      </c>
      <c r="C82" s="268"/>
      <c r="D82" s="246"/>
      <c r="E82" s="302"/>
    </row>
    <row r="83" spans="1:5" s="248" customFormat="1" ht="12" customHeight="1">
      <c r="A83" s="275" t="s">
        <v>157</v>
      </c>
      <c r="B83" s="244" t="s">
        <v>158</v>
      </c>
      <c r="C83" s="268"/>
      <c r="D83" s="246"/>
      <c r="E83" s="302"/>
    </row>
    <row r="84" spans="1:5" s="242" customFormat="1" ht="12" customHeight="1" thickBot="1">
      <c r="A84" s="276" t="s">
        <v>159</v>
      </c>
      <c r="B84" s="251" t="s">
        <v>160</v>
      </c>
      <c r="C84" s="268"/>
      <c r="D84" s="253"/>
      <c r="E84" s="325"/>
    </row>
    <row r="85" spans="1:5" s="242" customFormat="1" ht="12" customHeight="1" thickBot="1">
      <c r="A85" s="271" t="s">
        <v>161</v>
      </c>
      <c r="B85" s="255" t="s">
        <v>162</v>
      </c>
      <c r="C85" s="277"/>
      <c r="D85" s="278"/>
      <c r="E85" s="333"/>
    </row>
    <row r="86" spans="1:5" s="242" customFormat="1" ht="12" customHeight="1" thickBot="1">
      <c r="A86" s="271" t="s">
        <v>163</v>
      </c>
      <c r="B86" s="279" t="s">
        <v>164</v>
      </c>
      <c r="C86" s="266">
        <f>+C64+C68+C73+C76+C80+C85</f>
        <v>0</v>
      </c>
      <c r="D86" s="256">
        <v>2415</v>
      </c>
      <c r="E86" s="257">
        <v>2415</v>
      </c>
    </row>
    <row r="87" spans="1:5" s="242" customFormat="1" ht="12" customHeight="1" thickBot="1">
      <c r="A87" s="280" t="s">
        <v>165</v>
      </c>
      <c r="B87" s="281" t="s">
        <v>337</v>
      </c>
      <c r="C87" s="266">
        <v>29676</v>
      </c>
      <c r="D87" s="256">
        <v>5148</v>
      </c>
      <c r="E87" s="257">
        <v>34824</v>
      </c>
    </row>
    <row r="88" spans="1:5" s="248" customFormat="1" ht="15" customHeight="1">
      <c r="A88" s="282"/>
      <c r="B88" s="283"/>
      <c r="C88" s="284"/>
      <c r="E88" s="352"/>
    </row>
    <row r="89" spans="1:5" ht="13.5" thickBot="1">
      <c r="A89" s="286"/>
      <c r="B89" s="287"/>
      <c r="C89" s="288"/>
      <c r="E89" s="353"/>
    </row>
    <row r="90" spans="1:5" s="229" customFormat="1" ht="16.5" customHeight="1" thickBot="1">
      <c r="A90" s="289"/>
      <c r="B90" s="290" t="s">
        <v>245</v>
      </c>
      <c r="C90" s="291"/>
      <c r="D90" s="354"/>
      <c r="E90" s="355"/>
    </row>
    <row r="91" spans="1:5" s="296" customFormat="1" ht="12" customHeight="1" thickBot="1">
      <c r="A91" s="6" t="s">
        <v>7</v>
      </c>
      <c r="B91" s="294" t="s">
        <v>338</v>
      </c>
      <c r="C91" s="295">
        <v>26693</v>
      </c>
      <c r="D91" s="343">
        <v>1474</v>
      </c>
      <c r="E91" s="257">
        <v>28167</v>
      </c>
    </row>
    <row r="92" spans="1:5" ht="12" customHeight="1">
      <c r="A92" s="297" t="s">
        <v>9</v>
      </c>
      <c r="B92" s="298" t="s">
        <v>170</v>
      </c>
      <c r="C92" s="299">
        <v>8697</v>
      </c>
      <c r="D92" s="356">
        <v>525</v>
      </c>
      <c r="E92" s="241">
        <v>9222</v>
      </c>
    </row>
    <row r="93" spans="1:5" ht="12" customHeight="1">
      <c r="A93" s="243" t="s">
        <v>11</v>
      </c>
      <c r="B93" s="301" t="s">
        <v>171</v>
      </c>
      <c r="C93" s="245">
        <v>2186</v>
      </c>
      <c r="D93" s="357"/>
      <c r="E93" s="247">
        <v>2186</v>
      </c>
    </row>
    <row r="94" spans="1:5" ht="12" customHeight="1">
      <c r="A94" s="243" t="s">
        <v>13</v>
      </c>
      <c r="B94" s="301" t="s">
        <v>172</v>
      </c>
      <c r="C94" s="261">
        <v>13799</v>
      </c>
      <c r="D94" s="357">
        <v>-153</v>
      </c>
      <c r="E94" s="247">
        <v>13646</v>
      </c>
    </row>
    <row r="95" spans="1:5" ht="12" customHeight="1">
      <c r="A95" s="243" t="s">
        <v>15</v>
      </c>
      <c r="B95" s="303" t="s">
        <v>173</v>
      </c>
      <c r="C95" s="261">
        <v>875</v>
      </c>
      <c r="D95" s="357">
        <v>1102</v>
      </c>
      <c r="E95" s="247">
        <v>1977</v>
      </c>
    </row>
    <row r="96" spans="1:5" ht="12" customHeight="1">
      <c r="A96" s="243" t="s">
        <v>174</v>
      </c>
      <c r="B96" s="304" t="s">
        <v>175</v>
      </c>
      <c r="C96" s="261">
        <v>1136</v>
      </c>
      <c r="D96" s="357"/>
      <c r="E96" s="247">
        <v>1136</v>
      </c>
    </row>
    <row r="97" spans="1:5" ht="12" customHeight="1">
      <c r="A97" s="243" t="s">
        <v>19</v>
      </c>
      <c r="B97" s="301" t="s">
        <v>176</v>
      </c>
      <c r="C97" s="261"/>
      <c r="D97" s="357"/>
      <c r="E97" s="247"/>
    </row>
    <row r="98" spans="1:5" ht="12" customHeight="1">
      <c r="A98" s="243" t="s">
        <v>177</v>
      </c>
      <c r="B98" s="305" t="s">
        <v>178</v>
      </c>
      <c r="C98" s="261"/>
      <c r="D98" s="357"/>
      <c r="E98" s="247"/>
    </row>
    <row r="99" spans="1:5" ht="12" customHeight="1">
      <c r="A99" s="243" t="s">
        <v>179</v>
      </c>
      <c r="B99" s="306" t="s">
        <v>180</v>
      </c>
      <c r="C99" s="261"/>
      <c r="D99" s="357"/>
      <c r="E99" s="247"/>
    </row>
    <row r="100" spans="1:5" ht="12" customHeight="1">
      <c r="A100" s="243" t="s">
        <v>181</v>
      </c>
      <c r="B100" s="306" t="s">
        <v>182</v>
      </c>
      <c r="C100" s="261"/>
      <c r="D100" s="357"/>
      <c r="E100" s="247"/>
    </row>
    <row r="101" spans="1:5" ht="12" customHeight="1">
      <c r="A101" s="243" t="s">
        <v>183</v>
      </c>
      <c r="B101" s="305" t="s">
        <v>184</v>
      </c>
      <c r="C101" s="261">
        <v>706</v>
      </c>
      <c r="D101" s="357"/>
      <c r="E101" s="247">
        <v>706</v>
      </c>
    </row>
    <row r="102" spans="1:5" ht="12" customHeight="1">
      <c r="A102" s="243" t="s">
        <v>185</v>
      </c>
      <c r="B102" s="305" t="s">
        <v>186</v>
      </c>
      <c r="C102" s="261"/>
      <c r="D102" s="357"/>
      <c r="E102" s="247"/>
    </row>
    <row r="103" spans="1:5" ht="12" customHeight="1">
      <c r="A103" s="243" t="s">
        <v>187</v>
      </c>
      <c r="B103" s="306" t="s">
        <v>188</v>
      </c>
      <c r="C103" s="261"/>
      <c r="D103" s="357"/>
      <c r="E103" s="247"/>
    </row>
    <row r="104" spans="1:5" ht="12" customHeight="1">
      <c r="A104" s="307" t="s">
        <v>189</v>
      </c>
      <c r="B104" s="308" t="s">
        <v>190</v>
      </c>
      <c r="C104" s="261"/>
      <c r="D104" s="357"/>
      <c r="E104" s="247"/>
    </row>
    <row r="105" spans="1:5" ht="12" customHeight="1">
      <c r="A105" s="243" t="s">
        <v>191</v>
      </c>
      <c r="B105" s="308" t="s">
        <v>192</v>
      </c>
      <c r="C105" s="261"/>
      <c r="D105" s="357"/>
      <c r="E105" s="247"/>
    </row>
    <row r="106" spans="1:5" ht="12" customHeight="1" thickBot="1">
      <c r="A106" s="309" t="s">
        <v>193</v>
      </c>
      <c r="B106" s="310" t="s">
        <v>194</v>
      </c>
      <c r="C106" s="311">
        <v>430</v>
      </c>
      <c r="D106" s="358"/>
      <c r="E106" s="254">
        <v>430</v>
      </c>
    </row>
    <row r="107" spans="1:5" ht="12" customHeight="1" thickBot="1">
      <c r="A107" s="52" t="s">
        <v>21</v>
      </c>
      <c r="B107" s="313" t="s">
        <v>339</v>
      </c>
      <c r="C107" s="236"/>
      <c r="D107" s="343">
        <v>1722</v>
      </c>
      <c r="E107" s="257">
        <v>1722</v>
      </c>
    </row>
    <row r="108" spans="1:5" ht="12" customHeight="1">
      <c r="A108" s="237" t="s">
        <v>23</v>
      </c>
      <c r="B108" s="301" t="s">
        <v>196</v>
      </c>
      <c r="C108" s="239"/>
      <c r="D108" s="356"/>
      <c r="E108" s="241"/>
    </row>
    <row r="109" spans="1:5" ht="12" customHeight="1">
      <c r="A109" s="237" t="s">
        <v>25</v>
      </c>
      <c r="B109" s="315" t="s">
        <v>197</v>
      </c>
      <c r="C109" s="239"/>
      <c r="D109" s="357"/>
      <c r="E109" s="247"/>
    </row>
    <row r="110" spans="1:5" ht="12" customHeight="1">
      <c r="A110" s="237" t="s">
        <v>27</v>
      </c>
      <c r="B110" s="315" t="s">
        <v>198</v>
      </c>
      <c r="C110" s="245"/>
      <c r="D110" s="357">
        <v>1722</v>
      </c>
      <c r="E110" s="247">
        <v>1722</v>
      </c>
    </row>
    <row r="111" spans="1:5" ht="12" customHeight="1">
      <c r="A111" s="237" t="s">
        <v>29</v>
      </c>
      <c r="B111" s="315" t="s">
        <v>199</v>
      </c>
      <c r="C111" s="316"/>
      <c r="D111" s="357"/>
      <c r="E111" s="247"/>
    </row>
    <row r="112" spans="1:5" ht="12" customHeight="1">
      <c r="A112" s="237" t="s">
        <v>31</v>
      </c>
      <c r="B112" s="317" t="s">
        <v>200</v>
      </c>
      <c r="C112" s="316"/>
      <c r="D112" s="357"/>
      <c r="E112" s="247"/>
    </row>
    <row r="113" spans="1:5" ht="12" customHeight="1">
      <c r="A113" s="237" t="s">
        <v>33</v>
      </c>
      <c r="B113" s="318" t="s">
        <v>201</v>
      </c>
      <c r="C113" s="316"/>
      <c r="D113" s="357"/>
      <c r="E113" s="247"/>
    </row>
    <row r="114" spans="1:5" ht="12" customHeight="1">
      <c r="A114" s="237" t="s">
        <v>202</v>
      </c>
      <c r="B114" s="319" t="s">
        <v>203</v>
      </c>
      <c r="C114" s="316"/>
      <c r="D114" s="357"/>
      <c r="E114" s="247"/>
    </row>
    <row r="115" spans="1:5" ht="12" customHeight="1">
      <c r="A115" s="237" t="s">
        <v>204</v>
      </c>
      <c r="B115" s="306" t="s">
        <v>182</v>
      </c>
      <c r="C115" s="316"/>
      <c r="D115" s="357"/>
      <c r="E115" s="247"/>
    </row>
    <row r="116" spans="1:5" ht="12" customHeight="1">
      <c r="A116" s="237" t="s">
        <v>205</v>
      </c>
      <c r="B116" s="306" t="s">
        <v>206</v>
      </c>
      <c r="C116" s="316"/>
      <c r="D116" s="357"/>
      <c r="E116" s="247"/>
    </row>
    <row r="117" spans="1:5" ht="12" customHeight="1">
      <c r="A117" s="237" t="s">
        <v>207</v>
      </c>
      <c r="B117" s="306" t="s">
        <v>208</v>
      </c>
      <c r="C117" s="316"/>
      <c r="D117" s="357"/>
      <c r="E117" s="247"/>
    </row>
    <row r="118" spans="1:5" ht="12" customHeight="1">
      <c r="A118" s="237" t="s">
        <v>209</v>
      </c>
      <c r="B118" s="306" t="s">
        <v>188</v>
      </c>
      <c r="C118" s="316"/>
      <c r="D118" s="357"/>
      <c r="E118" s="247"/>
    </row>
    <row r="119" spans="1:5" ht="12" customHeight="1">
      <c r="A119" s="237" t="s">
        <v>210</v>
      </c>
      <c r="B119" s="306" t="s">
        <v>211</v>
      </c>
      <c r="C119" s="316"/>
      <c r="D119" s="357"/>
      <c r="E119" s="247"/>
    </row>
    <row r="120" spans="1:5" ht="12" customHeight="1" thickBot="1">
      <c r="A120" s="307" t="s">
        <v>212</v>
      </c>
      <c r="B120" s="306" t="s">
        <v>213</v>
      </c>
      <c r="C120" s="320"/>
      <c r="D120" s="358"/>
      <c r="E120" s="254"/>
    </row>
    <row r="121" spans="1:5" ht="12" customHeight="1" thickBot="1">
      <c r="A121" s="52" t="s">
        <v>35</v>
      </c>
      <c r="B121" s="321" t="s">
        <v>214</v>
      </c>
      <c r="C121" s="236">
        <v>1888</v>
      </c>
      <c r="D121" s="343">
        <v>816</v>
      </c>
      <c r="E121" s="257">
        <v>2704</v>
      </c>
    </row>
    <row r="122" spans="1:5" ht="12" customHeight="1">
      <c r="A122" s="237" t="s">
        <v>37</v>
      </c>
      <c r="B122" s="322" t="s">
        <v>215</v>
      </c>
      <c r="C122" s="239">
        <v>1888</v>
      </c>
      <c r="D122" s="356">
        <v>816</v>
      </c>
      <c r="E122" s="241">
        <v>2704</v>
      </c>
    </row>
    <row r="123" spans="1:5" ht="12" customHeight="1" thickBot="1">
      <c r="A123" s="250" t="s">
        <v>39</v>
      </c>
      <c r="B123" s="315" t="s">
        <v>216</v>
      </c>
      <c r="C123" s="261"/>
      <c r="D123" s="358"/>
      <c r="E123" s="254"/>
    </row>
    <row r="124" spans="1:5" ht="12" customHeight="1" thickBot="1">
      <c r="A124" s="52" t="s">
        <v>217</v>
      </c>
      <c r="B124" s="321" t="s">
        <v>218</v>
      </c>
      <c r="C124" s="236">
        <f>+C91+C107+C121</f>
        <v>28581</v>
      </c>
      <c r="D124" s="256">
        <v>4012</v>
      </c>
      <c r="E124" s="257">
        <v>32593</v>
      </c>
    </row>
    <row r="125" spans="1:5" ht="12" customHeight="1" thickBot="1">
      <c r="A125" s="52" t="s">
        <v>63</v>
      </c>
      <c r="B125" s="321" t="s">
        <v>219</v>
      </c>
      <c r="C125" s="236">
        <v>574</v>
      </c>
      <c r="D125" s="356"/>
      <c r="E125" s="359">
        <v>574</v>
      </c>
    </row>
    <row r="126" spans="1:5" s="296" customFormat="1" ht="12" customHeight="1">
      <c r="A126" s="237" t="s">
        <v>65</v>
      </c>
      <c r="B126" s="322" t="s">
        <v>220</v>
      </c>
      <c r="C126" s="316">
        <v>574</v>
      </c>
      <c r="D126" s="360"/>
      <c r="E126" s="247">
        <v>574</v>
      </c>
    </row>
    <row r="127" spans="1:5" ht="12" customHeight="1">
      <c r="A127" s="237" t="s">
        <v>67</v>
      </c>
      <c r="B127" s="322" t="s">
        <v>221</v>
      </c>
      <c r="C127" s="316"/>
      <c r="D127" s="357"/>
      <c r="E127" s="247"/>
    </row>
    <row r="128" spans="1:5" ht="12" customHeight="1" thickBot="1">
      <c r="A128" s="307" t="s">
        <v>69</v>
      </c>
      <c r="B128" s="323" t="s">
        <v>222</v>
      </c>
      <c r="C128" s="316"/>
      <c r="D128" s="358"/>
      <c r="E128" s="254"/>
    </row>
    <row r="129" spans="1:11" ht="12" customHeight="1" thickBot="1">
      <c r="A129" s="52" t="s">
        <v>85</v>
      </c>
      <c r="B129" s="321" t="s">
        <v>223</v>
      </c>
      <c r="C129" s="236">
        <f>+C130+C131+C132+C133</f>
        <v>0</v>
      </c>
      <c r="D129" s="361"/>
      <c r="E129" s="264"/>
    </row>
    <row r="130" spans="1:11" ht="12" customHeight="1">
      <c r="A130" s="237" t="s">
        <v>87</v>
      </c>
      <c r="B130" s="322" t="s">
        <v>224</v>
      </c>
      <c r="C130" s="316"/>
      <c r="D130" s="356"/>
      <c r="E130" s="241"/>
    </row>
    <row r="131" spans="1:11" ht="12" customHeight="1">
      <c r="A131" s="237" t="s">
        <v>89</v>
      </c>
      <c r="B131" s="322" t="s">
        <v>225</v>
      </c>
      <c r="C131" s="316"/>
      <c r="D131" s="357"/>
      <c r="E131" s="247"/>
    </row>
    <row r="132" spans="1:11" ht="12" customHeight="1">
      <c r="A132" s="237" t="s">
        <v>91</v>
      </c>
      <c r="B132" s="322" t="s">
        <v>226</v>
      </c>
      <c r="C132" s="316"/>
      <c r="D132" s="357"/>
      <c r="E132" s="247"/>
    </row>
    <row r="133" spans="1:11" s="296" customFormat="1" ht="12" customHeight="1" thickBot="1">
      <c r="A133" s="307" t="s">
        <v>93</v>
      </c>
      <c r="B133" s="323" t="s">
        <v>227</v>
      </c>
      <c r="C133" s="316"/>
      <c r="D133" s="362"/>
      <c r="E133" s="254"/>
    </row>
    <row r="134" spans="1:11" ht="12" customHeight="1" thickBot="1">
      <c r="A134" s="52" t="s">
        <v>228</v>
      </c>
      <c r="B134" s="321" t="s">
        <v>229</v>
      </c>
      <c r="C134" s="266">
        <v>521</v>
      </c>
      <c r="D134" s="343">
        <v>1136</v>
      </c>
      <c r="E134" s="257">
        <v>1657</v>
      </c>
      <c r="K134" s="326"/>
    </row>
    <row r="135" spans="1:11">
      <c r="A135" s="237" t="s">
        <v>99</v>
      </c>
      <c r="B135" s="322" t="s">
        <v>230</v>
      </c>
      <c r="C135" s="316"/>
      <c r="D135" s="356"/>
      <c r="E135" s="241"/>
    </row>
    <row r="136" spans="1:11" ht="12" customHeight="1">
      <c r="A136" s="237" t="s">
        <v>101</v>
      </c>
      <c r="B136" s="322" t="s">
        <v>231</v>
      </c>
      <c r="C136" s="316">
        <v>521</v>
      </c>
      <c r="D136" s="357">
        <v>1136</v>
      </c>
      <c r="E136" s="247">
        <v>1657</v>
      </c>
    </row>
    <row r="137" spans="1:11" s="296" customFormat="1" ht="12" customHeight="1">
      <c r="A137" s="237" t="s">
        <v>103</v>
      </c>
      <c r="B137" s="322" t="s">
        <v>232</v>
      </c>
      <c r="C137" s="316"/>
      <c r="D137" s="360"/>
      <c r="E137" s="247"/>
    </row>
    <row r="138" spans="1:11" s="296" customFormat="1" ht="12" customHeight="1">
      <c r="A138" s="641" t="s">
        <v>105</v>
      </c>
      <c r="B138" s="301" t="s">
        <v>233</v>
      </c>
      <c r="C138" s="316"/>
      <c r="D138" s="360"/>
      <c r="E138" s="247"/>
    </row>
    <row r="139" spans="1:11" s="296" customFormat="1" ht="12" customHeight="1" thickBot="1">
      <c r="A139" s="307" t="s">
        <v>341</v>
      </c>
      <c r="B139" s="328" t="s">
        <v>342</v>
      </c>
      <c r="C139" s="329"/>
      <c r="D139" s="362"/>
      <c r="E139" s="254"/>
    </row>
    <row r="140" spans="1:11" s="296" customFormat="1" ht="12" customHeight="1" thickBot="1">
      <c r="A140" s="52" t="s">
        <v>107</v>
      </c>
      <c r="B140" s="321" t="s">
        <v>234</v>
      </c>
      <c r="C140" s="332">
        <f>+C141+C142+C143+C144</f>
        <v>0</v>
      </c>
      <c r="D140" s="363"/>
      <c r="E140" s="264"/>
    </row>
    <row r="141" spans="1:11" s="296" customFormat="1" ht="12" customHeight="1">
      <c r="A141" s="237" t="s">
        <v>109</v>
      </c>
      <c r="B141" s="322" t="s">
        <v>235</v>
      </c>
      <c r="C141" s="316"/>
      <c r="D141" s="364"/>
      <c r="E141" s="241"/>
    </row>
    <row r="142" spans="1:11" s="296" customFormat="1" ht="12" customHeight="1">
      <c r="A142" s="237" t="s">
        <v>111</v>
      </c>
      <c r="B142" s="322" t="s">
        <v>236</v>
      </c>
      <c r="C142" s="316"/>
      <c r="D142" s="360"/>
      <c r="E142" s="247"/>
    </row>
    <row r="143" spans="1:11" s="296" customFormat="1" ht="12" customHeight="1">
      <c r="A143" s="237" t="s">
        <v>113</v>
      </c>
      <c r="B143" s="322" t="s">
        <v>237</v>
      </c>
      <c r="C143" s="316"/>
      <c r="D143" s="360"/>
      <c r="E143" s="247"/>
    </row>
    <row r="144" spans="1:11" ht="12.75" customHeight="1" thickBot="1">
      <c r="A144" s="237" t="s">
        <v>115</v>
      </c>
      <c r="B144" s="322" t="s">
        <v>238</v>
      </c>
      <c r="C144" s="316"/>
      <c r="D144" s="358"/>
      <c r="E144" s="254"/>
    </row>
    <row r="145" spans="1:5" ht="12" customHeight="1" thickBot="1">
      <c r="A145" s="52" t="s">
        <v>117</v>
      </c>
      <c r="B145" s="321" t="s">
        <v>239</v>
      </c>
      <c r="C145" s="87">
        <f>+C125+C129+C134+C140</f>
        <v>1095</v>
      </c>
      <c r="D145" s="343">
        <v>1136</v>
      </c>
      <c r="E145" s="257">
        <v>2231</v>
      </c>
    </row>
    <row r="146" spans="1:5" ht="15" customHeight="1" thickBot="1">
      <c r="A146" s="335" t="s">
        <v>240</v>
      </c>
      <c r="B146" s="336" t="s">
        <v>241</v>
      </c>
      <c r="C146" s="365">
        <f>+C124+C145</f>
        <v>29676</v>
      </c>
      <c r="D146" s="256">
        <v>5148</v>
      </c>
      <c r="E146" s="257">
        <v>34824</v>
      </c>
    </row>
    <row r="147" spans="1:5" ht="13.5" thickBot="1">
      <c r="D147" s="366"/>
      <c r="E147" s="367"/>
    </row>
    <row r="148" spans="1:5" ht="15" customHeight="1" thickBot="1">
      <c r="A148" s="693" t="s">
        <v>343</v>
      </c>
      <c r="B148" s="694"/>
      <c r="C148" s="695">
        <v>5</v>
      </c>
      <c r="D148" s="361"/>
      <c r="E148" s="264"/>
    </row>
    <row r="149" spans="1:5" ht="14.25" customHeight="1" thickBot="1">
      <c r="A149" s="693" t="s">
        <v>344</v>
      </c>
      <c r="B149" s="694"/>
      <c r="C149" s="695">
        <v>2</v>
      </c>
      <c r="D149" s="361"/>
      <c r="E149" s="264"/>
    </row>
  </sheetData>
  <sheetProtection formatCells="0"/>
  <mergeCells count="1">
    <mergeCell ref="B1:E1"/>
  </mergeCells>
  <printOptions horizontalCentered="1"/>
  <pageMargins left="0.39370078740157483" right="0.39370078740157483" top="0.39370078740157483" bottom="0.19685039370078741" header="0.78740157480314965" footer="0.78740157480314965"/>
  <pageSetup paperSize="9" scale="75" orientation="portrait" r:id="rId1"/>
  <headerFooter alignWithMargins="0">
    <oddHeader xml:space="preserve">&amp;R
</oddHead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1.sz.mell.</vt:lpstr>
      <vt:lpstr>2.sz.mell  </vt:lpstr>
      <vt:lpstr>2.1.sz.mell  </vt:lpstr>
      <vt:lpstr>3. mell.  </vt:lpstr>
      <vt:lpstr>4. mell.</vt:lpstr>
      <vt:lpstr>5.sz.mell.</vt:lpstr>
      <vt:lpstr>5.1.sz.mell.</vt:lpstr>
      <vt:lpstr>6. sz. mell</vt:lpstr>
      <vt:lpstr>6.1. sz. mell </vt:lpstr>
      <vt:lpstr>6.2. sz. mell  </vt:lpstr>
      <vt:lpstr>7sz.mell. </vt:lpstr>
      <vt:lpstr>8. mell</vt:lpstr>
      <vt:lpstr>9. mell</vt:lpstr>
      <vt:lpstr>10.sz. melléklet</vt:lpstr>
      <vt:lpstr>'6. sz. mell'!Nyomtatási_cím</vt:lpstr>
      <vt:lpstr>'6.1. sz. mell '!Nyomtatási_cím</vt:lpstr>
      <vt:lpstr>'6.2. sz. mell  '!Nyomtatási_cím</vt:lpstr>
      <vt:lpstr>'1.sz.mell.'!Nyomtatási_terület</vt:lpstr>
    </vt:vector>
  </TitlesOfParts>
  <Company>Körjegyzőség Szigliget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Körjegyzőség Szigliget</dc:creator>
  <cp:lastModifiedBy>Körjegyzőség Szigliget</cp:lastModifiedBy>
  <cp:lastPrinted>2016-05-31T12:23:12Z</cp:lastPrinted>
  <dcterms:created xsi:type="dcterms:W3CDTF">2016-05-30T13:08:06Z</dcterms:created>
  <dcterms:modified xsi:type="dcterms:W3CDTF">2016-05-31T12:24:37Z</dcterms:modified>
</cp:coreProperties>
</file>