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32" i="1"/>
  <c r="M32"/>
  <c r="H32"/>
  <c r="G32"/>
  <c r="D32"/>
  <c r="C32"/>
  <c r="M31"/>
  <c r="M33" s="1"/>
  <c r="G31"/>
  <c r="G33" s="1"/>
  <c r="C31"/>
  <c r="C33" s="1"/>
  <c r="P30"/>
  <c r="O30"/>
  <c r="N30"/>
  <c r="M30"/>
  <c r="L30"/>
  <c r="K30"/>
  <c r="H30"/>
  <c r="G30"/>
  <c r="F30"/>
  <c r="E30"/>
  <c r="D30"/>
  <c r="C30"/>
  <c r="P23"/>
  <c r="P32" s="1"/>
  <c r="O23"/>
  <c r="O32" s="1"/>
  <c r="N23"/>
  <c r="M23"/>
  <c r="L23"/>
  <c r="L32" s="1"/>
  <c r="K23"/>
  <c r="K32" s="1"/>
  <c r="H23"/>
  <c r="G23"/>
  <c r="F23"/>
  <c r="F32" s="1"/>
  <c r="E23"/>
  <c r="E32" s="1"/>
  <c r="D23"/>
  <c r="C23"/>
  <c r="P15"/>
  <c r="P24" s="1"/>
  <c r="O15"/>
  <c r="O31" s="1"/>
  <c r="O33" s="1"/>
  <c r="N15"/>
  <c r="N31" s="1"/>
  <c r="N33" s="1"/>
  <c r="M15"/>
  <c r="M24" s="1"/>
  <c r="L15"/>
  <c r="L31" s="1"/>
  <c r="L33" s="1"/>
  <c r="K15"/>
  <c r="K24" s="1"/>
  <c r="H15"/>
  <c r="H31" s="1"/>
  <c r="H33" s="1"/>
  <c r="G15"/>
  <c r="G24" s="1"/>
  <c r="F15"/>
  <c r="F24" s="1"/>
  <c r="E15"/>
  <c r="E31" s="1"/>
  <c r="E33" s="1"/>
  <c r="D15"/>
  <c r="D31" s="1"/>
  <c r="D33" s="1"/>
  <c r="C15"/>
  <c r="C24" s="1"/>
  <c r="K25" s="1"/>
  <c r="O25" l="1"/>
  <c r="C25"/>
  <c r="L24"/>
  <c r="D25" s="1"/>
  <c r="E24"/>
  <c r="M25" s="1"/>
  <c r="O24"/>
  <c r="G25" s="1"/>
  <c r="F31"/>
  <c r="F33" s="1"/>
  <c r="P31"/>
  <c r="P33" s="1"/>
  <c r="D24"/>
  <c r="H24"/>
  <c r="P25" s="1"/>
  <c r="N24"/>
  <c r="F25" s="1"/>
  <c r="K31"/>
  <c r="K33" s="1"/>
  <c r="L25" l="1"/>
  <c r="E25"/>
  <c r="N25"/>
</calcChain>
</file>

<file path=xl/sharedStrings.xml><?xml version="1.0" encoding="utf-8"?>
<sst xmlns="http://schemas.openxmlformats.org/spreadsheetml/2006/main" count="102" uniqueCount="88">
  <si>
    <t>1. sz. melléklet</t>
  </si>
  <si>
    <t>2/2019. (V.15.) önkormányzati rendelethez</t>
  </si>
  <si>
    <t>BAJÁNSENYE KÖZSÉG ÖNKORMÁNYZATA
2018. ÉVI BEVÉTELEI ÉS KIADÁSAI KIEMELT ELŐIRÁNYZATONKÉNT ELLÁTANDÓ FELADATOK SZERINTI BONTÁSBAN</t>
  </si>
  <si>
    <t>adatok ezer Ft-ban</t>
  </si>
  <si>
    <t xml:space="preserve">rovat </t>
  </si>
  <si>
    <t>Megnevezés</t>
  </si>
  <si>
    <t>2018. évi eredeti előirányzat összesen</t>
  </si>
  <si>
    <t>eredeti előirányzatból</t>
  </si>
  <si>
    <t>2018. évi módosított előirányzat</t>
  </si>
  <si>
    <t>módosított előirányzatból</t>
  </si>
  <si>
    <t>rovat</t>
  </si>
  <si>
    <t xml:space="preserve">módosított előirányzatból 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</si>
  <si>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</si>
  <si>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</si>
  <si>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</si>
  <si>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</si>
  <si>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</si>
  <si>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</si>
  <si>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</si>
  <si>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Intézményi működési bevételek</t>
  </si>
  <si>
    <t>K1</t>
  </si>
  <si>
    <t>Személyi juttatások</t>
  </si>
  <si>
    <t>B3</t>
  </si>
  <si>
    <t>Közhatalmi bevételek</t>
  </si>
  <si>
    <t>K2</t>
  </si>
  <si>
    <t>Munkaadókat terhelő járulékok és szoc. hozzájárulási adó</t>
  </si>
  <si>
    <t>B11</t>
  </si>
  <si>
    <t xml:space="preserve">Önkormányzatok müködési támogatása </t>
  </si>
  <si>
    <t>K3</t>
  </si>
  <si>
    <t>Dologi kiadások</t>
  </si>
  <si>
    <t>B16</t>
  </si>
  <si>
    <t>Müködési támogatások államháztartáson belülről</t>
  </si>
  <si>
    <t>K4</t>
  </si>
  <si>
    <t>Ellátottak pénzbeli juttatásai</t>
  </si>
  <si>
    <t>B6</t>
  </si>
  <si>
    <t>Működési célú átvett pénzek</t>
  </si>
  <si>
    <t>K5</t>
  </si>
  <si>
    <t>Egyéb működési célú támogatások</t>
  </si>
  <si>
    <t>B25</t>
  </si>
  <si>
    <t>Támogatási kölcsön  visszatérülések</t>
  </si>
  <si>
    <t>K508</t>
  </si>
  <si>
    <t>Támogatási kölcsönök nyújtása</t>
  </si>
  <si>
    <t>K513</t>
  </si>
  <si>
    <t>Működési tartalék, céltartalék</t>
  </si>
  <si>
    <t>Működési bevételek összesen</t>
  </si>
  <si>
    <t>Működési kiadások összesen</t>
  </si>
  <si>
    <t>B5</t>
  </si>
  <si>
    <t>Felhalmozási bevétel</t>
  </si>
  <si>
    <t>K6</t>
  </si>
  <si>
    <t>Intézményi beruházás</t>
  </si>
  <si>
    <t>B21</t>
  </si>
  <si>
    <t xml:space="preserve">Felhalmozási célú önkormányzati  támogatás </t>
  </si>
  <si>
    <t>K7</t>
  </si>
  <si>
    <t>Felújítás</t>
  </si>
  <si>
    <t>B2</t>
  </si>
  <si>
    <t>Felhalmozási célú támogatások államháztartáson belül</t>
  </si>
  <si>
    <t>K8</t>
  </si>
  <si>
    <t>Egyéb felhalmozási kiadás</t>
  </si>
  <si>
    <t>B7</t>
  </si>
  <si>
    <t xml:space="preserve">Felhalmozási célú átvett pénzeszközök </t>
  </si>
  <si>
    <t>K86</t>
  </si>
  <si>
    <t>B74</t>
  </si>
  <si>
    <t>Támogatási kölcsön visszatérülések.</t>
  </si>
  <si>
    <t>Tartalék-EFOP-pályázat kiadásai</t>
  </si>
  <si>
    <t>EFOP pályázat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</si>
  <si>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</si>
  <si>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</si>
  <si>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</si>
  <si>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</si>
  <si>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</si>
  <si>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</si>
  <si>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</si>
  <si>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</si>
  <si>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</si>
  <si>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</t>
  </si>
  <si>
    <t>Működési célú finanszírozási bevétel -pénzmaradvány nélkül</t>
  </si>
  <si>
    <t>K9</t>
  </si>
  <si>
    <t>Működési célú finanszírozási kiadás</t>
  </si>
  <si>
    <t>Felhalmozási célú finanszírozási bevétel- pénzmaradvány nélkül</t>
  </si>
  <si>
    <t>Felhalmozási célú finanszírozási kiadás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</si>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</sst>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3" fontId="4" fillId="0" borderId="6" xfId="0" applyNumberFormat="1" applyFont="1" applyFill="1" applyBorder="1"/>
    <xf numFmtId="0" fontId="4" fillId="3" borderId="2" xfId="0" applyFont="1" applyFill="1" applyBorder="1" applyAlignment="1">
      <alignment wrapText="1"/>
    </xf>
    <xf numFmtId="3" fontId="4" fillId="3" borderId="2" xfId="0" applyNumberFormat="1" applyFont="1" applyFill="1" applyBorder="1"/>
    <xf numFmtId="0" fontId="4" fillId="0" borderId="2" xfId="0" applyFont="1" applyBorder="1" applyAlignment="1">
      <alignment wrapText="1"/>
    </xf>
    <xf numFmtId="3" fontId="4" fillId="0" borderId="2" xfId="0" applyNumberFormat="1" applyFont="1" applyBorder="1"/>
    <xf numFmtId="0" fontId="4" fillId="2" borderId="5" xfId="0" applyFont="1" applyFill="1" applyBorder="1"/>
    <xf numFmtId="0" fontId="3" fillId="0" borderId="7" xfId="0" applyFont="1" applyBorder="1" applyAlignment="1">
      <alignment wrapText="1"/>
    </xf>
    <xf numFmtId="3" fontId="3" fillId="0" borderId="7" xfId="0" applyNumberFormat="1" applyFont="1" applyBorder="1"/>
    <xf numFmtId="0" fontId="3" fillId="2" borderId="1" xfId="0" applyFont="1" applyFill="1" applyBorder="1"/>
    <xf numFmtId="0" fontId="4" fillId="0" borderId="5" xfId="0" applyFont="1" applyBorder="1" applyAlignment="1">
      <alignment wrapText="1"/>
    </xf>
    <xf numFmtId="3" fontId="4" fillId="0" borderId="5" xfId="0" applyNumberFormat="1" applyFont="1" applyBorder="1"/>
    <xf numFmtId="0" fontId="4" fillId="0" borderId="5" xfId="0" applyFont="1" applyBorder="1"/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/>
    <xf numFmtId="0" fontId="4" fillId="3" borderId="8" xfId="0" applyFont="1" applyFill="1" applyBorder="1" applyAlignment="1">
      <alignment wrapText="1"/>
    </xf>
    <xf numFmtId="3" fontId="4" fillId="3" borderId="8" xfId="0" applyNumberFormat="1" applyFont="1" applyFill="1" applyBorder="1"/>
    <xf numFmtId="0" fontId="4" fillId="3" borderId="2" xfId="0" applyFont="1" applyFill="1" applyBorder="1"/>
    <xf numFmtId="0" fontId="4" fillId="0" borderId="9" xfId="0" applyFont="1" applyBorder="1"/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0" fontId="3" fillId="0" borderId="2" xfId="0" applyFont="1" applyBorder="1"/>
    <xf numFmtId="0" fontId="3" fillId="0" borderId="10" xfId="0" applyFont="1" applyBorder="1" applyAlignment="1">
      <alignment wrapText="1"/>
    </xf>
    <xf numFmtId="3" fontId="3" fillId="0" borderId="10" xfId="0" applyNumberFormat="1" applyFont="1" applyBorder="1"/>
    <xf numFmtId="0" fontId="4" fillId="0" borderId="7" xfId="0" applyFont="1" applyBorder="1"/>
    <xf numFmtId="0" fontId="3" fillId="0" borderId="7" xfId="0" applyFont="1" applyBorder="1"/>
    <xf numFmtId="0" fontId="3" fillId="0" borderId="5" xfId="0" applyFont="1" applyBorder="1" applyAlignment="1">
      <alignment wrapText="1"/>
    </xf>
    <xf numFmtId="3" fontId="3" fillId="0" borderId="5" xfId="0" applyNumberFormat="1" applyFont="1" applyBorder="1"/>
    <xf numFmtId="0" fontId="3" fillId="0" borderId="5" xfId="0" applyFont="1" applyBorder="1"/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wrapText="1"/>
    </xf>
    <xf numFmtId="3" fontId="3" fillId="0" borderId="1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sqref="A1:P1048576"/>
    </sheetView>
  </sheetViews>
  <sheetFormatPr defaultRowHeight="15"/>
  <cols>
    <col min="2" max="2" width="39.140625" customWidth="1"/>
    <col min="3" max="3" width="12" customWidth="1"/>
    <col min="4" max="4" width="11.7109375" customWidth="1"/>
    <col min="5" max="5" width="11.5703125" customWidth="1"/>
    <col min="6" max="6" width="13.5703125" customWidth="1"/>
    <col min="7" max="7" width="12.42578125" customWidth="1"/>
    <col min="8" max="8" width="11.85546875" customWidth="1"/>
    <col min="9" max="9" width="6.28515625" customWidth="1"/>
    <col min="10" max="10" width="41.5703125" customWidth="1"/>
    <col min="11" max="11" width="11.7109375" customWidth="1"/>
    <col min="12" max="13" width="10.7109375" customWidth="1"/>
    <col min="14" max="14" width="12" customWidth="1"/>
    <col min="15" max="15" width="12.7109375" customWidth="1"/>
    <col min="16" max="16" width="12.5703125" customWidth="1"/>
  </cols>
  <sheetData>
    <row r="1" spans="1:16">
      <c r="A1" s="1"/>
      <c r="K1" s="2"/>
      <c r="M1" s="2" t="s">
        <v>0</v>
      </c>
    </row>
    <row r="2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>
      <c r="A4" s="5"/>
      <c r="B4" s="5"/>
      <c r="C4" s="5"/>
      <c r="D4" s="5"/>
      <c r="E4" s="5"/>
      <c r="F4" s="5"/>
      <c r="G4" s="5"/>
      <c r="H4" s="5"/>
      <c r="I4" s="5"/>
      <c r="J4" s="5"/>
      <c r="K4" s="2"/>
      <c r="M4" s="2" t="s">
        <v>3</v>
      </c>
    </row>
    <row r="5" spans="1:16">
      <c r="A5" s="6" t="s">
        <v>4</v>
      </c>
      <c r="B5" s="6" t="s">
        <v>5</v>
      </c>
      <c r="C5" s="7" t="s">
        <v>6</v>
      </c>
      <c r="D5" s="7" t="s">
        <v>7</v>
      </c>
      <c r="E5" s="7"/>
      <c r="F5" s="7" t="s">
        <v>8</v>
      </c>
      <c r="G5" s="6" t="s">
        <v>9</v>
      </c>
      <c r="H5" s="6"/>
      <c r="I5" s="6" t="s">
        <v>10</v>
      </c>
      <c r="J5" s="6" t="s">
        <v>5</v>
      </c>
      <c r="K5" s="7" t="s">
        <v>6</v>
      </c>
      <c r="L5" s="7" t="s">
        <v>7</v>
      </c>
      <c r="M5" s="7"/>
      <c r="N5" s="8" t="s">
        <v>8</v>
      </c>
      <c r="O5" s="9" t="s">
        <v>11</v>
      </c>
      <c r="P5" s="10"/>
    </row>
    <row r="6" spans="1:16" ht="39">
      <c r="A6" s="6"/>
      <c r="B6" s="6"/>
      <c r="C6" s="7"/>
      <c r="D6" s="11" t="s">
        <v>12</v>
      </c>
      <c r="E6" s="11" t="s">
        <v>13</v>
      </c>
      <c r="F6" s="12"/>
      <c r="G6" s="11" t="s">
        <v>12</v>
      </c>
      <c r="H6" s="11" t="s">
        <v>13</v>
      </c>
      <c r="I6" s="6"/>
      <c r="J6" s="6"/>
      <c r="K6" s="7"/>
      <c r="L6" s="11" t="s">
        <v>12</v>
      </c>
      <c r="M6" s="11" t="s">
        <v>13</v>
      </c>
      <c r="N6" s="13"/>
      <c r="O6" s="14" t="s">
        <v>12</v>
      </c>
      <c r="P6" s="14" t="s">
        <v>13</v>
      </c>
    </row>
    <row r="7" spans="1:16">
      <c r="A7" s="15" t="s">
        <v>14</v>
      </c>
      <c r="B7" s="15" t="s">
        <v>15</v>
      </c>
      <c r="C7" s="16"/>
      <c r="D7" s="16"/>
      <c r="E7" s="16"/>
      <c r="F7" s="16"/>
      <c r="G7" s="16"/>
      <c r="H7" s="16"/>
      <c r="I7" s="15" t="s">
        <v>16</v>
      </c>
      <c r="J7" s="15" t="s">
        <v>17</v>
      </c>
      <c r="K7" s="16"/>
      <c r="L7" s="16"/>
      <c r="M7" s="16"/>
      <c r="N7" s="16"/>
      <c r="O7" s="16"/>
      <c r="P7" s="16"/>
    </row>
    <row r="8" spans="1:16">
      <c r="A8" s="17" t="s">
        <v>18</v>
      </c>
      <c r="B8" s="18" t="s">
        <v>19</v>
      </c>
      <c r="C8" s="19">
        <v>5675</v>
      </c>
      <c r="D8" s="19">
        <v>5675</v>
      </c>
      <c r="E8" s="19"/>
      <c r="F8" s="19">
        <v>5675</v>
      </c>
      <c r="G8" s="19">
        <v>5675</v>
      </c>
      <c r="H8" s="19"/>
      <c r="I8" s="17" t="s">
        <v>20</v>
      </c>
      <c r="J8" s="18" t="s">
        <v>21</v>
      </c>
      <c r="K8" s="19">
        <v>22803</v>
      </c>
      <c r="L8" s="19">
        <v>22303</v>
      </c>
      <c r="M8" s="19">
        <v>500</v>
      </c>
      <c r="N8" s="19">
        <v>24773</v>
      </c>
      <c r="O8" s="19">
        <v>24273</v>
      </c>
      <c r="P8" s="19">
        <v>500</v>
      </c>
    </row>
    <row r="9" spans="1:16" ht="26.25">
      <c r="A9" s="17" t="s">
        <v>22</v>
      </c>
      <c r="B9" s="18" t="s">
        <v>23</v>
      </c>
      <c r="C9" s="19">
        <v>12245</v>
      </c>
      <c r="D9" s="19">
        <v>9960</v>
      </c>
      <c r="E9" s="19">
        <v>2285</v>
      </c>
      <c r="F9" s="19">
        <v>13499</v>
      </c>
      <c r="G9" s="20">
        <v>11214</v>
      </c>
      <c r="H9" s="19">
        <v>2285</v>
      </c>
      <c r="I9" s="17" t="s">
        <v>24</v>
      </c>
      <c r="J9" s="18" t="s">
        <v>25</v>
      </c>
      <c r="K9" s="19">
        <v>4178</v>
      </c>
      <c r="L9" s="19">
        <v>3943</v>
      </c>
      <c r="M9" s="19">
        <v>235</v>
      </c>
      <c r="N9" s="19">
        <v>4463</v>
      </c>
      <c r="O9" s="19">
        <v>4228</v>
      </c>
      <c r="P9" s="19">
        <v>235</v>
      </c>
    </row>
    <row r="10" spans="1:16">
      <c r="A10" s="17" t="s">
        <v>26</v>
      </c>
      <c r="B10" s="18" t="s">
        <v>27</v>
      </c>
      <c r="C10" s="19">
        <v>60291</v>
      </c>
      <c r="D10" s="19">
        <v>60291</v>
      </c>
      <c r="E10" s="19"/>
      <c r="F10" s="19">
        <v>71222</v>
      </c>
      <c r="G10" s="19">
        <v>71222</v>
      </c>
      <c r="H10" s="19"/>
      <c r="I10" s="17" t="s">
        <v>28</v>
      </c>
      <c r="J10" s="18" t="s">
        <v>29</v>
      </c>
      <c r="K10" s="19">
        <v>18782</v>
      </c>
      <c r="L10" s="19">
        <v>18782</v>
      </c>
      <c r="M10" s="19"/>
      <c r="N10" s="19">
        <v>21147</v>
      </c>
      <c r="O10" s="19">
        <v>21147</v>
      </c>
      <c r="P10" s="19"/>
    </row>
    <row r="11" spans="1:16" ht="26.25">
      <c r="A11" s="17" t="s">
        <v>30</v>
      </c>
      <c r="B11" s="18" t="s">
        <v>31</v>
      </c>
      <c r="C11" s="19">
        <v>14127</v>
      </c>
      <c r="D11" s="19">
        <v>14127</v>
      </c>
      <c r="E11" s="19"/>
      <c r="F11" s="19">
        <v>14127</v>
      </c>
      <c r="G11" s="19">
        <v>14127</v>
      </c>
      <c r="H11" s="19"/>
      <c r="I11" s="17" t="s">
        <v>32</v>
      </c>
      <c r="J11" s="18" t="s">
        <v>33</v>
      </c>
      <c r="K11" s="19">
        <v>2160</v>
      </c>
      <c r="L11" s="19">
        <v>2160</v>
      </c>
      <c r="M11" s="19"/>
      <c r="N11" s="19">
        <v>2258</v>
      </c>
      <c r="O11" s="19">
        <v>2258</v>
      </c>
      <c r="P11" s="19"/>
    </row>
    <row r="12" spans="1:16">
      <c r="A12" s="17" t="s">
        <v>34</v>
      </c>
      <c r="B12" s="18" t="s">
        <v>35</v>
      </c>
      <c r="C12" s="19"/>
      <c r="D12" s="19"/>
      <c r="E12" s="19"/>
      <c r="F12" s="19"/>
      <c r="G12" s="19"/>
      <c r="H12" s="19"/>
      <c r="I12" s="17" t="s">
        <v>36</v>
      </c>
      <c r="J12" s="18" t="s">
        <v>37</v>
      </c>
      <c r="K12" s="19">
        <v>48172</v>
      </c>
      <c r="L12" s="19">
        <v>46622</v>
      </c>
      <c r="M12" s="19">
        <v>1550</v>
      </c>
      <c r="N12" s="19">
        <v>55313</v>
      </c>
      <c r="O12" s="19">
        <v>53763</v>
      </c>
      <c r="P12" s="19">
        <v>1550</v>
      </c>
    </row>
    <row r="13" spans="1:16">
      <c r="A13" s="17" t="s">
        <v>38</v>
      </c>
      <c r="B13" s="18" t="s">
        <v>39</v>
      </c>
      <c r="C13" s="19"/>
      <c r="D13" s="19"/>
      <c r="E13" s="19"/>
      <c r="F13" s="19"/>
      <c r="G13" s="19"/>
      <c r="H13" s="19"/>
      <c r="I13" s="17" t="s">
        <v>40</v>
      </c>
      <c r="J13" s="18" t="s">
        <v>41</v>
      </c>
      <c r="K13" s="19"/>
      <c r="L13" s="19"/>
      <c r="M13" s="19"/>
      <c r="N13" s="19"/>
      <c r="O13" s="19"/>
      <c r="P13" s="19"/>
    </row>
    <row r="14" spans="1:16" ht="15.75" thickBot="1">
      <c r="A14" s="17"/>
      <c r="B14" s="21"/>
      <c r="C14" s="22"/>
      <c r="D14" s="22"/>
      <c r="E14" s="22"/>
      <c r="F14" s="22"/>
      <c r="G14" s="22"/>
      <c r="H14" s="22"/>
      <c r="I14" s="17" t="s">
        <v>42</v>
      </c>
      <c r="J14" s="23" t="s">
        <v>43</v>
      </c>
      <c r="K14" s="24"/>
      <c r="L14" s="24"/>
      <c r="M14" s="24"/>
      <c r="N14" s="24"/>
      <c r="O14" s="24"/>
      <c r="P14" s="24"/>
    </row>
    <row r="15" spans="1:16" ht="15.75" thickBot="1">
      <c r="A15" s="25"/>
      <c r="B15" s="26" t="s">
        <v>44</v>
      </c>
      <c r="C15" s="27">
        <f t="shared" ref="C15:H15" si="0">SUM(C8:C14)</f>
        <v>92338</v>
      </c>
      <c r="D15" s="27">
        <f t="shared" si="0"/>
        <v>90053</v>
      </c>
      <c r="E15" s="27">
        <f t="shared" si="0"/>
        <v>2285</v>
      </c>
      <c r="F15" s="27">
        <f t="shared" si="0"/>
        <v>104523</v>
      </c>
      <c r="G15" s="27">
        <f t="shared" si="0"/>
        <v>102238</v>
      </c>
      <c r="H15" s="27">
        <f t="shared" si="0"/>
        <v>2285</v>
      </c>
      <c r="I15" s="28"/>
      <c r="J15" s="26" t="s">
        <v>45</v>
      </c>
      <c r="K15" s="27">
        <f t="shared" ref="K15:P15" si="1">K8+K9+K10+K11+K12+K14</f>
        <v>96095</v>
      </c>
      <c r="L15" s="27">
        <f t="shared" si="1"/>
        <v>93810</v>
      </c>
      <c r="M15" s="27">
        <f t="shared" si="1"/>
        <v>2285</v>
      </c>
      <c r="N15" s="27">
        <f t="shared" si="1"/>
        <v>107954</v>
      </c>
      <c r="O15" s="27">
        <f t="shared" si="1"/>
        <v>105669</v>
      </c>
      <c r="P15" s="27">
        <f t="shared" si="1"/>
        <v>2285</v>
      </c>
    </row>
    <row r="16" spans="1:16">
      <c r="A16" s="17" t="s">
        <v>46</v>
      </c>
      <c r="B16" s="29" t="s">
        <v>47</v>
      </c>
      <c r="C16" s="30"/>
      <c r="D16" s="30"/>
      <c r="E16" s="30"/>
      <c r="F16" s="30"/>
      <c r="G16" s="30"/>
      <c r="H16" s="30"/>
      <c r="I16" s="17" t="s">
        <v>48</v>
      </c>
      <c r="J16" s="29" t="s">
        <v>49</v>
      </c>
      <c r="K16" s="30">
        <v>34239</v>
      </c>
      <c r="L16" s="30">
        <v>34239</v>
      </c>
      <c r="M16" s="31"/>
      <c r="N16" s="30">
        <v>37106</v>
      </c>
      <c r="O16" s="31">
        <v>37106</v>
      </c>
      <c r="P16" s="31"/>
    </row>
    <row r="17" spans="1:16" ht="26.25">
      <c r="A17" s="17" t="s">
        <v>50</v>
      </c>
      <c r="B17" s="18" t="s">
        <v>51</v>
      </c>
      <c r="C17" s="19"/>
      <c r="D17" s="19"/>
      <c r="E17" s="19"/>
      <c r="F17" s="19">
        <v>1179</v>
      </c>
      <c r="G17" s="19">
        <v>1179</v>
      </c>
      <c r="H17" s="19"/>
      <c r="I17" s="17" t="s">
        <v>52</v>
      </c>
      <c r="J17" s="18" t="s">
        <v>53</v>
      </c>
      <c r="K17" s="19">
        <v>8600</v>
      </c>
      <c r="L17" s="19">
        <v>8600</v>
      </c>
      <c r="M17" s="16"/>
      <c r="N17" s="19">
        <v>9121</v>
      </c>
      <c r="O17" s="16">
        <v>9121</v>
      </c>
      <c r="P17" s="16"/>
    </row>
    <row r="18" spans="1:16" ht="26.25">
      <c r="A18" s="17" t="s">
        <v>54</v>
      </c>
      <c r="B18" s="18" t="s">
        <v>55</v>
      </c>
      <c r="C18" s="19">
        <v>5603</v>
      </c>
      <c r="D18" s="19">
        <v>5603</v>
      </c>
      <c r="E18" s="19"/>
      <c r="F18" s="19">
        <v>7171</v>
      </c>
      <c r="G18" s="19">
        <v>7171</v>
      </c>
      <c r="H18" s="19"/>
      <c r="I18" s="16" t="s">
        <v>56</v>
      </c>
      <c r="J18" s="18" t="s">
        <v>57</v>
      </c>
      <c r="K18" s="19"/>
      <c r="L18" s="19"/>
      <c r="M18" s="16"/>
      <c r="N18" s="19"/>
      <c r="O18" s="16"/>
      <c r="P18" s="16"/>
    </row>
    <row r="19" spans="1:16">
      <c r="A19" s="16" t="s">
        <v>58</v>
      </c>
      <c r="B19" s="18" t="s">
        <v>59</v>
      </c>
      <c r="C19" s="19"/>
      <c r="D19" s="19"/>
      <c r="E19" s="19"/>
      <c r="F19" s="19"/>
      <c r="G19" s="19"/>
      <c r="H19" s="19"/>
      <c r="I19" s="16" t="s">
        <v>60</v>
      </c>
      <c r="J19" s="18" t="s">
        <v>41</v>
      </c>
      <c r="K19" s="19"/>
      <c r="L19" s="16"/>
      <c r="M19" s="16"/>
      <c r="N19" s="16"/>
      <c r="O19" s="16"/>
      <c r="P19" s="16"/>
    </row>
    <row r="20" spans="1:16">
      <c r="A20" s="16" t="s">
        <v>61</v>
      </c>
      <c r="B20" s="18" t="s">
        <v>62</v>
      </c>
      <c r="C20" s="19"/>
      <c r="D20" s="19"/>
      <c r="E20" s="19"/>
      <c r="F20" s="19"/>
      <c r="G20" s="19"/>
      <c r="H20" s="19"/>
      <c r="I20" s="17"/>
      <c r="J20" s="32" t="s">
        <v>63</v>
      </c>
      <c r="K20" s="33">
        <v>17324</v>
      </c>
      <c r="L20" s="33">
        <v>17324</v>
      </c>
      <c r="M20" s="17"/>
      <c r="N20" s="33">
        <v>13856</v>
      </c>
      <c r="O20" s="33">
        <v>13856</v>
      </c>
      <c r="P20" s="17"/>
    </row>
    <row r="21" spans="1:16">
      <c r="A21" s="16"/>
      <c r="B21" s="18" t="s">
        <v>64</v>
      </c>
      <c r="C21" s="19">
        <v>17324</v>
      </c>
      <c r="D21" s="19">
        <v>17324</v>
      </c>
      <c r="E21" s="19"/>
      <c r="F21" s="19">
        <v>17324</v>
      </c>
      <c r="G21" s="19">
        <v>17324</v>
      </c>
      <c r="H21" s="19"/>
      <c r="I21" s="34"/>
      <c r="J21" s="35"/>
      <c r="K21" s="36"/>
      <c r="L21" s="34"/>
      <c r="M21" s="34"/>
      <c r="N21" s="34"/>
      <c r="O21" s="34"/>
      <c r="P21" s="34"/>
    </row>
    <row r="22" spans="1:16" ht="15.75" thickBot="1">
      <c r="A22" s="34"/>
      <c r="B22" s="37"/>
      <c r="C22" s="38"/>
      <c r="D22" s="38"/>
      <c r="E22" s="38"/>
      <c r="F22" s="38"/>
      <c r="G22" s="38"/>
      <c r="H22" s="38"/>
      <c r="I22" s="34"/>
      <c r="J22" s="21"/>
      <c r="K22" s="22"/>
      <c r="L22" s="39"/>
      <c r="M22" s="39"/>
      <c r="N22" s="39"/>
      <c r="O22" s="39"/>
      <c r="P22" s="39"/>
    </row>
    <row r="23" spans="1:16" ht="15.75" thickBot="1">
      <c r="A23" s="40"/>
      <c r="B23" s="41" t="s">
        <v>65</v>
      </c>
      <c r="C23" s="42">
        <f t="shared" ref="C23:H23" si="2">SUM(C16:C22)</f>
        <v>22927</v>
      </c>
      <c r="D23" s="42">
        <f t="shared" si="2"/>
        <v>22927</v>
      </c>
      <c r="E23" s="42">
        <f t="shared" si="2"/>
        <v>0</v>
      </c>
      <c r="F23" s="42">
        <f t="shared" si="2"/>
        <v>25674</v>
      </c>
      <c r="G23" s="42">
        <f t="shared" si="2"/>
        <v>25674</v>
      </c>
      <c r="H23" s="42">
        <f t="shared" si="2"/>
        <v>0</v>
      </c>
      <c r="I23" s="43"/>
      <c r="J23" s="44" t="s">
        <v>66</v>
      </c>
      <c r="K23" s="45">
        <f t="shared" ref="K23:P23" si="3">SUM(K16:K22)</f>
        <v>60163</v>
      </c>
      <c r="L23" s="45">
        <f t="shared" si="3"/>
        <v>60163</v>
      </c>
      <c r="M23" s="45">
        <f t="shared" si="3"/>
        <v>0</v>
      </c>
      <c r="N23" s="45">
        <f t="shared" si="3"/>
        <v>60083</v>
      </c>
      <c r="O23" s="45">
        <f t="shared" si="3"/>
        <v>60083</v>
      </c>
      <c r="P23" s="45">
        <f t="shared" si="3"/>
        <v>0</v>
      </c>
    </row>
    <row r="24" spans="1:16" ht="15.75" thickBot="1">
      <c r="A24" s="46"/>
      <c r="B24" s="26" t="s">
        <v>67</v>
      </c>
      <c r="C24" s="27">
        <f t="shared" ref="C24:H24" si="4">C15+C23</f>
        <v>115265</v>
      </c>
      <c r="D24" s="27">
        <f t="shared" si="4"/>
        <v>112980</v>
      </c>
      <c r="E24" s="27">
        <f t="shared" si="4"/>
        <v>2285</v>
      </c>
      <c r="F24" s="27">
        <f t="shared" si="4"/>
        <v>130197</v>
      </c>
      <c r="G24" s="27">
        <f t="shared" si="4"/>
        <v>127912</v>
      </c>
      <c r="H24" s="27">
        <f t="shared" si="4"/>
        <v>2285</v>
      </c>
      <c r="I24" s="47"/>
      <c r="J24" s="27" t="s">
        <v>68</v>
      </c>
      <c r="K24" s="27">
        <f t="shared" ref="K24:P24" si="5">K15+K23</f>
        <v>156258</v>
      </c>
      <c r="L24" s="27">
        <f t="shared" si="5"/>
        <v>153973</v>
      </c>
      <c r="M24" s="27">
        <f t="shared" si="5"/>
        <v>2285</v>
      </c>
      <c r="N24" s="27">
        <f t="shared" si="5"/>
        <v>168037</v>
      </c>
      <c r="O24" s="27">
        <f t="shared" si="5"/>
        <v>165752</v>
      </c>
      <c r="P24" s="27">
        <f t="shared" si="5"/>
        <v>2285</v>
      </c>
    </row>
    <row r="25" spans="1:16" ht="26.25">
      <c r="A25" s="31"/>
      <c r="B25" s="48" t="s">
        <v>69</v>
      </c>
      <c r="C25" s="49">
        <f t="shared" ref="C25:G25" si="6">IF(K24&gt;C24,C24-K24,0)</f>
        <v>-40993</v>
      </c>
      <c r="D25" s="49">
        <f t="shared" si="6"/>
        <v>-40993</v>
      </c>
      <c r="E25" s="49">
        <f t="shared" si="6"/>
        <v>0</v>
      </c>
      <c r="F25" s="49">
        <f t="shared" si="6"/>
        <v>-37840</v>
      </c>
      <c r="G25" s="49">
        <f t="shared" si="6"/>
        <v>-37840</v>
      </c>
      <c r="H25" s="49">
        <v>0</v>
      </c>
      <c r="I25" s="50"/>
      <c r="J25" s="48" t="s">
        <v>70</v>
      </c>
      <c r="K25" s="49">
        <f t="shared" ref="K25:P25" si="7">IF(C24&gt;K24,C24-K24,0)</f>
        <v>0</v>
      </c>
      <c r="L25" s="49">
        <f t="shared" si="7"/>
        <v>0</v>
      </c>
      <c r="M25" s="49">
        <f t="shared" si="7"/>
        <v>0</v>
      </c>
      <c r="N25" s="49">
        <f t="shared" si="7"/>
        <v>0</v>
      </c>
      <c r="O25" s="49">
        <f t="shared" si="7"/>
        <v>0</v>
      </c>
      <c r="P25" s="49">
        <f t="shared" si="7"/>
        <v>0</v>
      </c>
    </row>
    <row r="26" spans="1:16" ht="26.25">
      <c r="A26" s="51" t="s">
        <v>71</v>
      </c>
      <c r="B26" s="18" t="s">
        <v>72</v>
      </c>
      <c r="C26" s="19">
        <v>5857</v>
      </c>
      <c r="D26" s="19">
        <v>5857</v>
      </c>
      <c r="E26" s="19"/>
      <c r="F26" s="19">
        <v>5857</v>
      </c>
      <c r="G26" s="19">
        <v>5857</v>
      </c>
      <c r="H26" s="19">
        <v>0</v>
      </c>
      <c r="I26" s="52"/>
      <c r="J26" s="35"/>
      <c r="K26" s="36"/>
      <c r="L26" s="34"/>
      <c r="M26" s="34"/>
      <c r="N26" s="34"/>
      <c r="O26" s="34"/>
      <c r="P26" s="34"/>
    </row>
    <row r="27" spans="1:16" ht="26.25">
      <c r="A27" s="51" t="s">
        <v>71</v>
      </c>
      <c r="B27" s="18" t="s">
        <v>73</v>
      </c>
      <c r="C27" s="19">
        <v>35715</v>
      </c>
      <c r="D27" s="19">
        <v>35715</v>
      </c>
      <c r="E27" s="19"/>
      <c r="F27" s="19">
        <v>32562</v>
      </c>
      <c r="G27" s="19">
        <v>32562</v>
      </c>
      <c r="H27" s="19">
        <v>0</v>
      </c>
      <c r="I27" s="52"/>
      <c r="J27" s="35"/>
      <c r="K27" s="36"/>
      <c r="L27" s="34"/>
      <c r="M27" s="34"/>
      <c r="N27" s="34"/>
      <c r="O27" s="34"/>
      <c r="P27" s="34"/>
    </row>
    <row r="28" spans="1:16" ht="26.25">
      <c r="A28" s="51" t="s">
        <v>74</v>
      </c>
      <c r="B28" s="18" t="s">
        <v>75</v>
      </c>
      <c r="C28" s="19">
        <v>0</v>
      </c>
      <c r="D28" s="19">
        <v>0</v>
      </c>
      <c r="E28" s="19"/>
      <c r="F28" s="19"/>
      <c r="G28" s="19"/>
      <c r="H28" s="19">
        <v>0</v>
      </c>
      <c r="I28" s="53" t="s">
        <v>76</v>
      </c>
      <c r="J28" s="18" t="s">
        <v>77</v>
      </c>
      <c r="K28" s="19">
        <v>2100</v>
      </c>
      <c r="L28" s="19">
        <v>2100</v>
      </c>
      <c r="M28" s="19"/>
      <c r="N28" s="19">
        <v>2100</v>
      </c>
      <c r="O28" s="16">
        <v>2100</v>
      </c>
      <c r="P28" s="16"/>
    </row>
    <row r="29" spans="1:16" ht="27" thickBot="1">
      <c r="A29" s="51" t="s">
        <v>74</v>
      </c>
      <c r="B29" s="23" t="s">
        <v>78</v>
      </c>
      <c r="C29" s="24">
        <v>1521</v>
      </c>
      <c r="D29" s="24">
        <v>1521</v>
      </c>
      <c r="E29" s="24"/>
      <c r="F29" s="24">
        <v>1521</v>
      </c>
      <c r="G29" s="24">
        <v>1521</v>
      </c>
      <c r="H29" s="24">
        <v>0</v>
      </c>
      <c r="I29" s="53" t="s">
        <v>76</v>
      </c>
      <c r="J29" s="23" t="s">
        <v>79</v>
      </c>
      <c r="K29" s="24"/>
      <c r="L29" s="54"/>
      <c r="M29" s="54"/>
      <c r="N29" s="54"/>
      <c r="O29" s="54"/>
      <c r="P29" s="54"/>
    </row>
    <row r="30" spans="1:16">
      <c r="A30" s="55"/>
      <c r="B30" s="56" t="s">
        <v>80</v>
      </c>
      <c r="C30" s="57">
        <f t="shared" ref="C30:H30" si="8">C26+C27+C28+C29</f>
        <v>43093</v>
      </c>
      <c r="D30" s="57">
        <f t="shared" si="8"/>
        <v>43093</v>
      </c>
      <c r="E30" s="57">
        <f t="shared" si="8"/>
        <v>0</v>
      </c>
      <c r="F30" s="57">
        <f t="shared" si="8"/>
        <v>39940</v>
      </c>
      <c r="G30" s="57">
        <f t="shared" si="8"/>
        <v>39940</v>
      </c>
      <c r="H30" s="57">
        <f t="shared" si="8"/>
        <v>0</v>
      </c>
      <c r="I30" s="58"/>
      <c r="J30" s="56" t="s">
        <v>81</v>
      </c>
      <c r="K30" s="57">
        <f t="shared" ref="K30:P30" si="9">K28+K29</f>
        <v>2100</v>
      </c>
      <c r="L30" s="57">
        <f t="shared" si="9"/>
        <v>2100</v>
      </c>
      <c r="M30" s="57">
        <f t="shared" si="9"/>
        <v>0</v>
      </c>
      <c r="N30" s="57">
        <f t="shared" si="9"/>
        <v>2100</v>
      </c>
      <c r="O30" s="57">
        <f t="shared" si="9"/>
        <v>2100</v>
      </c>
      <c r="P30" s="57">
        <f t="shared" si="9"/>
        <v>0</v>
      </c>
    </row>
    <row r="31" spans="1:16">
      <c r="A31" s="53"/>
      <c r="B31" s="59" t="s">
        <v>82</v>
      </c>
      <c r="C31" s="60">
        <f t="shared" ref="C31:H31" si="10">C15+C26+C28</f>
        <v>98195</v>
      </c>
      <c r="D31" s="60">
        <f t="shared" si="10"/>
        <v>95910</v>
      </c>
      <c r="E31" s="60">
        <f t="shared" si="10"/>
        <v>2285</v>
      </c>
      <c r="F31" s="60">
        <f t="shared" si="10"/>
        <v>110380</v>
      </c>
      <c r="G31" s="60">
        <f t="shared" si="10"/>
        <v>108095</v>
      </c>
      <c r="H31" s="60">
        <f t="shared" si="10"/>
        <v>2285</v>
      </c>
      <c r="I31" s="53"/>
      <c r="J31" s="48" t="s">
        <v>83</v>
      </c>
      <c r="K31" s="49">
        <f t="shared" ref="K31:P31" si="11">K15+K26+K28</f>
        <v>98195</v>
      </c>
      <c r="L31" s="49">
        <f t="shared" si="11"/>
        <v>95910</v>
      </c>
      <c r="M31" s="49">
        <f t="shared" si="11"/>
        <v>2285</v>
      </c>
      <c r="N31" s="49">
        <f t="shared" si="11"/>
        <v>110054</v>
      </c>
      <c r="O31" s="49">
        <f t="shared" si="11"/>
        <v>107769</v>
      </c>
      <c r="P31" s="49">
        <f t="shared" si="11"/>
        <v>2285</v>
      </c>
    </row>
    <row r="32" spans="1:16" ht="15.75" thickBot="1">
      <c r="A32" s="61"/>
      <c r="B32" s="62" t="s">
        <v>84</v>
      </c>
      <c r="C32" s="63">
        <f t="shared" ref="C32:H32" si="12">C23+C27+C29</f>
        <v>60163</v>
      </c>
      <c r="D32" s="63">
        <f t="shared" si="12"/>
        <v>60163</v>
      </c>
      <c r="E32" s="63">
        <f t="shared" si="12"/>
        <v>0</v>
      </c>
      <c r="F32" s="63">
        <f t="shared" si="12"/>
        <v>59757</v>
      </c>
      <c r="G32" s="63">
        <f t="shared" si="12"/>
        <v>59757</v>
      </c>
      <c r="H32" s="63">
        <f t="shared" si="12"/>
        <v>0</v>
      </c>
      <c r="I32" s="61"/>
      <c r="J32" s="62" t="s">
        <v>85</v>
      </c>
      <c r="K32" s="63">
        <f t="shared" ref="K32:P32" si="13">K23+K27+K29</f>
        <v>60163</v>
      </c>
      <c r="L32" s="63">
        <f t="shared" si="13"/>
        <v>60163</v>
      </c>
      <c r="M32" s="63">
        <f t="shared" si="13"/>
        <v>0</v>
      </c>
      <c r="N32" s="63">
        <f t="shared" si="13"/>
        <v>60083</v>
      </c>
      <c r="O32" s="63">
        <f t="shared" si="13"/>
        <v>60083</v>
      </c>
      <c r="P32" s="63">
        <f t="shared" si="13"/>
        <v>0</v>
      </c>
    </row>
    <row r="33" spans="1:16" ht="15.75" thickBot="1">
      <c r="A33" s="46"/>
      <c r="B33" s="26" t="s">
        <v>86</v>
      </c>
      <c r="C33" s="27">
        <f t="shared" ref="C33:H33" si="14">SUM(C31:C32)</f>
        <v>158358</v>
      </c>
      <c r="D33" s="27">
        <f t="shared" si="14"/>
        <v>156073</v>
      </c>
      <c r="E33" s="27">
        <f t="shared" si="14"/>
        <v>2285</v>
      </c>
      <c r="F33" s="27">
        <f>SUM(F31:F32)</f>
        <v>170137</v>
      </c>
      <c r="G33" s="27">
        <f t="shared" si="14"/>
        <v>167852</v>
      </c>
      <c r="H33" s="27">
        <f t="shared" si="14"/>
        <v>2285</v>
      </c>
      <c r="I33" s="47"/>
      <c r="J33" s="26" t="s">
        <v>87</v>
      </c>
      <c r="K33" s="27">
        <f t="shared" ref="K33:P33" si="15">SUM(K31:K32)</f>
        <v>158358</v>
      </c>
      <c r="L33" s="27">
        <f t="shared" si="15"/>
        <v>156073</v>
      </c>
      <c r="M33" s="27">
        <f t="shared" si="15"/>
        <v>2285</v>
      </c>
      <c r="N33" s="27">
        <f t="shared" si="15"/>
        <v>170137</v>
      </c>
      <c r="O33" s="27">
        <f t="shared" si="15"/>
        <v>167852</v>
      </c>
      <c r="P33" s="27">
        <f t="shared" si="15"/>
        <v>2285</v>
      </c>
    </row>
  </sheetData>
  <mergeCells count="14">
    <mergeCell ref="K5:K6"/>
    <mergeCell ref="L5:M5"/>
    <mergeCell ref="N5:N6"/>
    <mergeCell ref="O5:P5"/>
    <mergeCell ref="A2:M2"/>
    <mergeCell ref="A3:M3"/>
    <mergeCell ref="A5:A6"/>
    <mergeCell ref="B5:B6"/>
    <mergeCell ref="C5:C6"/>
    <mergeCell ref="D5:E5"/>
    <mergeCell ref="F5:F6"/>
    <mergeCell ref="G5:H5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2019-09-03T07:10:08Z</dcterms:created>
  <dcterms:modified xsi:type="dcterms:W3CDTF">2019-09-03T07:10:37Z</dcterms:modified>
</cp:coreProperties>
</file>