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F:\jegyzőkönyv Városlőd\2017\05.22\"/>
    </mc:Choice>
  </mc:AlternateContent>
  <bookViews>
    <workbookView xWindow="0" yWindow="0" windowWidth="19200" windowHeight="10770" activeTab="1"/>
  </bookViews>
  <sheets>
    <sheet name="Munka1" sheetId="1" r:id="rId1"/>
    <sheet name="Munka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F28" i="2"/>
  <c r="E28" i="2"/>
  <c r="K21" i="2" l="1"/>
  <c r="K24" i="2" s="1"/>
  <c r="K16" i="2"/>
  <c r="K20" i="2" s="1"/>
  <c r="K15" i="2"/>
  <c r="F39" i="2"/>
  <c r="E39" i="2"/>
  <c r="F36" i="2"/>
  <c r="F35" i="2"/>
  <c r="E36" i="2"/>
  <c r="E35" i="2" s="1"/>
  <c r="F55" i="2"/>
  <c r="E55" i="2"/>
  <c r="E54" i="2" s="1"/>
  <c r="F54" i="2"/>
  <c r="F53" i="2"/>
  <c r="F60" i="2" s="1"/>
  <c r="F57" i="2"/>
  <c r="E57" i="2"/>
  <c r="E47" i="2"/>
  <c r="E46" i="2" s="1"/>
  <c r="F43" i="2"/>
  <c r="F42" i="2" s="1"/>
  <c r="E43" i="2"/>
  <c r="E42" i="2" s="1"/>
  <c r="F21" i="2"/>
  <c r="E21" i="2"/>
  <c r="F24" i="2"/>
  <c r="F31" i="2"/>
  <c r="F27" i="2" s="1"/>
  <c r="E31" i="2"/>
  <c r="E27" i="2" s="1"/>
  <c r="F18" i="2"/>
  <c r="E18" i="2"/>
  <c r="F15" i="2"/>
  <c r="E15" i="2"/>
  <c r="E14" i="2" s="1"/>
  <c r="E13" i="2" s="1"/>
  <c r="F47" i="2"/>
  <c r="F46" i="2"/>
  <c r="E34" i="2" l="1"/>
  <c r="E53" i="2"/>
  <c r="E60" i="2" s="1"/>
  <c r="E12" i="2"/>
  <c r="E11" i="2" s="1"/>
  <c r="E49" i="2" s="1"/>
  <c r="E61" i="2" s="1"/>
  <c r="F14" i="2"/>
  <c r="F13" i="2" s="1"/>
  <c r="F12" i="2" s="1"/>
  <c r="K25" i="2"/>
  <c r="E13" i="1"/>
  <c r="D13" i="1"/>
  <c r="C32" i="1"/>
  <c r="B32" i="1"/>
  <c r="A32" i="1"/>
  <c r="F34" i="2"/>
  <c r="F11" i="2" l="1"/>
  <c r="F49" i="2" s="1"/>
  <c r="F61" i="2" s="1"/>
</calcChain>
</file>

<file path=xl/sharedStrings.xml><?xml version="1.0" encoding="utf-8"?>
<sst xmlns="http://schemas.openxmlformats.org/spreadsheetml/2006/main" count="93" uniqueCount="86">
  <si>
    <t>Leltár melléklet</t>
  </si>
  <si>
    <t>Vagyonkimutatáshoz segédlet</t>
  </si>
  <si>
    <t>Ingatlanok</t>
  </si>
  <si>
    <t>Forgalomképtelen</t>
  </si>
  <si>
    <t>Korlátozottan forgalomképes</t>
  </si>
  <si>
    <t>Forgalomképes</t>
  </si>
  <si>
    <t>2016. december 31.</t>
  </si>
  <si>
    <t>Gépek, berendezések</t>
  </si>
  <si>
    <t>Részesedések</t>
  </si>
  <si>
    <t>a könyvviteli mérlegben értékkel szereplő eszközökről</t>
  </si>
  <si>
    <t>2016. év</t>
  </si>
  <si>
    <t>Eszközök</t>
  </si>
  <si>
    <t>sorszám</t>
  </si>
  <si>
    <t>Bruttó</t>
  </si>
  <si>
    <t>Nettó</t>
  </si>
  <si>
    <t>állományi érték</t>
  </si>
  <si>
    <t>1. Törzsvagyon</t>
  </si>
  <si>
    <t>1.1.1 Út, híd, járda</t>
  </si>
  <si>
    <t>1.1.1.1. Értékkel nyilvántartott út, híd, járda</t>
  </si>
  <si>
    <t>1.1.1.2. 0-ig leírt út, híd, járda</t>
  </si>
  <si>
    <t>1.1.2. Parkok, játszóterek</t>
  </si>
  <si>
    <t>1.1.2.1 Értékkel nyilvántartott parkok, játszóterek</t>
  </si>
  <si>
    <t>1.1.2.2. 0-ig leírt parkok, játszóterek</t>
  </si>
  <si>
    <t>1.1.3 Egyéb ingatlanok</t>
  </si>
  <si>
    <t>1.1.3.1. Értékkel nyilvántartott egyéb ingatlanok</t>
  </si>
  <si>
    <t>1.1.3.2. 0-ig leírt egyéb ingatlanok</t>
  </si>
  <si>
    <t>1.2. Korlátozottan forgalomképes ingatl. És kapcs.vagyoni értékű jogok</t>
  </si>
  <si>
    <t>1.2.1. Értékkel nyilvántartott egyéb ingatlanok</t>
  </si>
  <si>
    <t>1.2.2. 0-ig leírt egyéb ingatlanok</t>
  </si>
  <si>
    <t>2. Forgalomképes ingatl. És kapcs.vagyoni értékű jogok</t>
  </si>
  <si>
    <t>2.1.1. Telkek, földterületek</t>
  </si>
  <si>
    <t>2.1.1.1. Értékkel nyilvántarott telkek, földterületek</t>
  </si>
  <si>
    <t>2.1.1.2 0-ig leírt telkek, földterületek</t>
  </si>
  <si>
    <t>2.1.2. Épületek</t>
  </si>
  <si>
    <t>2.1.2.1. Értékkel nyilvántartott épületek</t>
  </si>
  <si>
    <t>2.1.2.2. 0-ig leírt épületek</t>
  </si>
  <si>
    <t>II/2. Gépek, berendezések, felszerelések</t>
  </si>
  <si>
    <t>1.1 Forgalomképtelen gép, berendezés, felsz., jármű</t>
  </si>
  <si>
    <t>1.1.1 értékkel nyilvántartott gép, berendezés, felsz. Jármű</t>
  </si>
  <si>
    <t>1.1.2. 0-ig leírt gép, berendezés, felsz. Jármű</t>
  </si>
  <si>
    <t>1.2 Korlátozottan forgalomképes gép, berendezés, felszerelés, jármű</t>
  </si>
  <si>
    <t>1.2.1 értékkel nyilvántartott gép, berendezés, felsz. Jármű</t>
  </si>
  <si>
    <t>1.2.2. 0-ig leírt gép, berendezés, felsz. Jármű</t>
  </si>
  <si>
    <t>2.1. Forgalomképes gép, berendezés, felszerelés, jármű</t>
  </si>
  <si>
    <t>2.1.1 értékkel nyilvántartott gép, berendezés, felsz. Jármű</t>
  </si>
  <si>
    <t>2.2.2. 0-ig leírt gép, berendezés, felsz. Jármű</t>
  </si>
  <si>
    <t>IV. Pénzeszközök</t>
  </si>
  <si>
    <t>II. Követelések</t>
  </si>
  <si>
    <t>III. Értékpapírok</t>
  </si>
  <si>
    <t>I. Készletek</t>
  </si>
  <si>
    <t>1. Pénztárak, csekkek, betétkönyvek</t>
  </si>
  <si>
    <t>1.1 Pénztár</t>
  </si>
  <si>
    <t>1.1.1 Forintpénztár</t>
  </si>
  <si>
    <t>2. Költségvetési bankszámlák</t>
  </si>
  <si>
    <t>2.1 Költségvetési elszámolási számla</t>
  </si>
  <si>
    <t>B. FORGÓESZKÖZÖK ÖSSZESEN</t>
  </si>
  <si>
    <t>ESZKÖZÖK ÖSSZESEN</t>
  </si>
  <si>
    <t>1. Nemzeti vagyon induláskori értéke</t>
  </si>
  <si>
    <t>2. Pénzeszközökön kívüli egyéb eszközök induláskori értéke</t>
  </si>
  <si>
    <t>3. Felhalmozott eredmény</t>
  </si>
  <si>
    <t>4. Mérleg szerinti eredmény</t>
  </si>
  <si>
    <t>1.1 Tárgyévi költségvetési (pénzmaradvány)</t>
  </si>
  <si>
    <t>1. Költségvetési évet követően esedékes</t>
  </si>
  <si>
    <t>kötelezettségek finanszírozási kiadásokra</t>
  </si>
  <si>
    <t>(pénzmaradvány)</t>
  </si>
  <si>
    <t>1.2. Előző év(ek) költségvetési tartalékai</t>
  </si>
  <si>
    <t>Források</t>
  </si>
  <si>
    <t>1.1. Forgalomképes tartós részesedés</t>
  </si>
  <si>
    <t>V. Egyéb sajátos eszközoldali elszámolások</t>
  </si>
  <si>
    <t>2. Forgalomképes gép, berendezés, felszerelés, jármű (20+23)</t>
  </si>
  <si>
    <t>III./1 Egyéb tartós részesedés (39)</t>
  </si>
  <si>
    <t>III. BEFEKTETETT PÉNZÜGYI ESZKÖZÖK  (38)</t>
  </si>
  <si>
    <r>
      <t xml:space="preserve">1.1 Forgalomképtelen ingatlan és kapcs. Vagy. Értékű jogok </t>
    </r>
    <r>
      <rPr>
        <b/>
        <i/>
        <sz val="9"/>
        <color theme="1"/>
        <rFont val="Calibri"/>
        <family val="2"/>
        <charset val="238"/>
        <scheme val="minor"/>
      </rPr>
      <t>(06+09+12)</t>
    </r>
  </si>
  <si>
    <t>1. Törzsvagyon (05+15)</t>
  </si>
  <si>
    <t>II./1 Ingatlanok és kapcsolódó vagyoni értékű jogok (04+18)</t>
  </si>
  <si>
    <t>A. BEFEKTETETT ESZKÖZÖK ÖSSZESEN (01+02+37)</t>
  </si>
  <si>
    <t>II. Tárgyi eszközök (03+25)</t>
  </si>
  <si>
    <t>D. SAJÁT TŐKE (01+02+030+4)</t>
  </si>
  <si>
    <t>1. Felhasználható pénzmaradvány (06+07)</t>
  </si>
  <si>
    <t>E. TARTALÉKOK ÖSSZESEN (06)</t>
  </si>
  <si>
    <t>I.Hosszú lejáratú kötelezettségek összesen (11)</t>
  </si>
  <si>
    <t>F. KÖTELEZETTSÉGEK ÖSSZESEN (10)</t>
  </si>
  <si>
    <t>E. FORRÁSOK ÖSSZESEN (05+09+12)</t>
  </si>
  <si>
    <t>I. Immateriális javak (korlátozottan forgalomképes)</t>
  </si>
  <si>
    <t>Vagyonkimutatás - Városlőd Község Önkormányzat</t>
  </si>
  <si>
    <t>6. melléklet a 3/2017. (V.23.)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</si>
</sst>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2" borderId="2" xfId="1" applyNumberFormat="1" applyFont="1" applyFill="1" applyBorder="1" applyAlignment="1"/>
    <xf numFmtId="164" fontId="0" fillId="2" borderId="3" xfId="1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/>
    <xf numFmtId="164" fontId="0" fillId="0" borderId="1" xfId="1" applyNumberFormat="1" applyFont="1" applyFill="1" applyBorder="1"/>
    <xf numFmtId="164" fontId="2" fillId="0" borderId="1" xfId="0" applyNumberFormat="1" applyFont="1" applyBorder="1"/>
    <xf numFmtId="0" fontId="6" fillId="0" borderId="1" xfId="0" applyFont="1" applyBorder="1"/>
    <xf numFmtId="0" fontId="4" fillId="0" borderId="0" xfId="0" applyFont="1" applyAlignment="1"/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/>
    <xf numFmtId="164" fontId="0" fillId="0" borderId="0" xfId="1" applyNumberFormat="1" applyFont="1"/>
    <xf numFmtId="164" fontId="5" fillId="0" borderId="25" xfId="1" applyNumberFormat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164" fontId="8" fillId="0" borderId="14" xfId="1" applyNumberFormat="1" applyFont="1" applyBorder="1"/>
    <xf numFmtId="164" fontId="8" fillId="0" borderId="3" xfId="1" applyNumberFormat="1" applyFont="1" applyBorder="1"/>
    <xf numFmtId="164" fontId="8" fillId="0" borderId="15" xfId="1" applyNumberFormat="1" applyFont="1" applyBorder="1"/>
    <xf numFmtId="164" fontId="9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8" fillId="0" borderId="2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164" fontId="8" fillId="0" borderId="4" xfId="1" applyNumberFormat="1" applyFont="1" applyBorder="1"/>
    <xf numFmtId="0" fontId="8" fillId="0" borderId="4" xfId="0" applyFont="1" applyBorder="1"/>
    <xf numFmtId="0" fontId="8" fillId="0" borderId="1" xfId="0" applyFont="1" applyBorder="1"/>
    <xf numFmtId="0" fontId="9" fillId="0" borderId="1" xfId="0" applyFont="1" applyBorder="1"/>
    <xf numFmtId="0" fontId="8" fillId="0" borderId="2" xfId="0" applyFont="1" applyBorder="1"/>
    <xf numFmtId="0" fontId="9" fillId="0" borderId="17" xfId="0" applyFont="1" applyBorder="1"/>
    <xf numFmtId="0" fontId="8" fillId="0" borderId="14" xfId="0" applyFont="1" applyBorder="1"/>
    <xf numFmtId="0" fontId="6" fillId="0" borderId="17" xfId="0" applyFont="1" applyBorder="1"/>
    <xf numFmtId="0" fontId="9" fillId="0" borderId="14" xfId="0" applyFont="1" applyBorder="1"/>
    <xf numFmtId="0" fontId="10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9" fillId="0" borderId="14" xfId="1" applyNumberFormat="1" applyFont="1" applyBorder="1"/>
    <xf numFmtId="164" fontId="9" fillId="0" borderId="15" xfId="1" applyNumberFormat="1" applyFont="1" applyBorder="1"/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164" fontId="9" fillId="0" borderId="2" xfId="1" applyNumberFormat="1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 vertical="center"/>
    </xf>
    <xf numFmtId="0" fontId="3" fillId="0" borderId="0" xfId="0" applyFont="1"/>
    <xf numFmtId="164" fontId="6" fillId="0" borderId="4" xfId="1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14" fontId="10" fillId="0" borderId="1" xfId="0" applyNumberFormat="1" applyFont="1" applyBorder="1"/>
    <xf numFmtId="0" fontId="10" fillId="0" borderId="1" xfId="0" applyFont="1" applyBorder="1"/>
    <xf numFmtId="164" fontId="10" fillId="0" borderId="1" xfId="1" applyNumberFormat="1" applyFont="1" applyBorder="1"/>
    <xf numFmtId="0" fontId="14" fillId="0" borderId="2" xfId="0" applyFont="1" applyBorder="1" applyAlignment="1">
      <alignment horizontal="center" vertical="center"/>
    </xf>
    <xf numFmtId="164" fontId="14" fillId="0" borderId="2" xfId="1" applyNumberFormat="1" applyFont="1" applyBorder="1"/>
    <xf numFmtId="0" fontId="14" fillId="0" borderId="2" xfId="0" applyFont="1" applyBorder="1"/>
    <xf numFmtId="0" fontId="14" fillId="0" borderId="1" xfId="0" applyFont="1" applyBorder="1"/>
    <xf numFmtId="164" fontId="14" fillId="0" borderId="1" xfId="1" applyNumberFormat="1" applyFont="1" applyBorder="1"/>
    <xf numFmtId="164" fontId="9" fillId="0" borderId="3" xfId="1" applyNumberFormat="1" applyFont="1" applyBorder="1"/>
    <xf numFmtId="0" fontId="2" fillId="0" borderId="1" xfId="0" applyFont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1" fillId="0" borderId="2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9" fillId="0" borderId="17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0" fontId="0" fillId="0" borderId="42" xfId="0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14" fillId="0" borderId="2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0" fillId="0" borderId="18" xfId="1" applyNumberFormat="1" applyFont="1" applyBorder="1" applyAlignment="1">
      <alignment horizontal="center" vertical="center"/>
    </xf>
    <xf numFmtId="164" fontId="0" fillId="0" borderId="20" xfId="1" applyNumberFormat="1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 vertical="center"/>
    </xf>
    <xf numFmtId="164" fontId="0" fillId="0" borderId="29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41" xfId="1" applyNumberFormat="1" applyFont="1" applyBorder="1" applyAlignment="1">
      <alignment horizontal="center" vertical="center"/>
    </xf>
    <xf numFmtId="164" fontId="0" fillId="0" borderId="26" xfId="1" applyNumberFormat="1" applyFont="1" applyBorder="1" applyAlignment="1">
      <alignment horizontal="center" vertical="center"/>
    </xf>
    <xf numFmtId="164" fontId="0" fillId="0" borderId="35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26" xfId="0" applyFont="1" applyBorder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164" fontId="0" fillId="0" borderId="39" xfId="1" applyNumberFormat="1" applyFont="1" applyBorder="1" applyAlignment="1">
      <alignment horizontal="center" vertical="center"/>
    </xf>
    <xf numFmtId="164" fontId="0" fillId="0" borderId="40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workbookViewId="0">
      <selection activeCell="G26" sqref="G26"/>
    </sheetView>
  </sheetViews>
  <sheetFormatPr defaultRowHeight="15" x14ac:dyDescent="0.25"/>
  <cols>
    <col min="1" max="1" width="19" customWidth="1"/>
    <col min="2" max="2" width="15" customWidth="1"/>
    <col min="3" max="3" width="17.85546875" customWidth="1"/>
    <col min="4" max="4" width="21" customWidth="1"/>
    <col min="5" max="5" width="19.7109375" customWidth="1"/>
  </cols>
  <sheetData>
    <row r="2" spans="1:5" x14ac:dyDescent="0.25">
      <c r="A2" s="1" t="s">
        <v>0</v>
      </c>
      <c r="B2" t="s">
        <v>6</v>
      </c>
    </row>
    <row r="3" spans="1:5" x14ac:dyDescent="0.25">
      <c r="A3" s="1" t="s">
        <v>1</v>
      </c>
    </row>
    <row r="5" spans="1:5" x14ac:dyDescent="0.25">
      <c r="A5" s="81" t="s">
        <v>2</v>
      </c>
      <c r="B5" s="81"/>
      <c r="C5" s="81"/>
      <c r="D5" s="9" t="s">
        <v>7</v>
      </c>
      <c r="E5" s="10" t="s">
        <v>8</v>
      </c>
    </row>
    <row r="6" spans="1:5" ht="30" x14ac:dyDescent="0.25">
      <c r="A6" s="2" t="s">
        <v>5</v>
      </c>
      <c r="B6" s="3" t="s">
        <v>4</v>
      </c>
      <c r="C6" s="2" t="s">
        <v>3</v>
      </c>
      <c r="D6" s="2" t="s">
        <v>5</v>
      </c>
      <c r="E6" s="8" t="s">
        <v>5</v>
      </c>
    </row>
    <row r="7" spans="1:5" x14ac:dyDescent="0.25">
      <c r="A7" s="4">
        <v>282000</v>
      </c>
      <c r="B7" s="4">
        <v>130000</v>
      </c>
      <c r="C7" s="4">
        <v>733963</v>
      </c>
      <c r="D7" s="11">
        <v>166100</v>
      </c>
      <c r="E7" s="11">
        <v>3000000</v>
      </c>
    </row>
    <row r="8" spans="1:5" x14ac:dyDescent="0.25">
      <c r="A8" s="4">
        <v>2676000</v>
      </c>
      <c r="B8" s="4">
        <v>3511634</v>
      </c>
      <c r="C8" s="4">
        <v>369600</v>
      </c>
      <c r="D8" s="11">
        <v>145000</v>
      </c>
      <c r="E8" s="84"/>
    </row>
    <row r="9" spans="1:5" x14ac:dyDescent="0.25">
      <c r="A9" s="4">
        <v>979278</v>
      </c>
      <c r="B9" s="4">
        <v>8216477</v>
      </c>
      <c r="C9" s="4">
        <v>804836</v>
      </c>
      <c r="D9" s="11">
        <v>174870</v>
      </c>
      <c r="E9" s="85"/>
    </row>
    <row r="10" spans="1:5" x14ac:dyDescent="0.25">
      <c r="A10" s="4">
        <v>32975</v>
      </c>
      <c r="B10" s="4">
        <v>5499899</v>
      </c>
      <c r="C10" s="4">
        <v>5688101</v>
      </c>
      <c r="D10" s="11">
        <v>181024</v>
      </c>
      <c r="E10" s="85"/>
    </row>
    <row r="11" spans="1:5" x14ac:dyDescent="0.25">
      <c r="A11" s="4">
        <v>372082</v>
      </c>
      <c r="B11" s="4">
        <v>116129</v>
      </c>
      <c r="C11" s="4">
        <v>5560611</v>
      </c>
      <c r="D11" s="11">
        <v>114840</v>
      </c>
      <c r="E11" s="85"/>
    </row>
    <row r="12" spans="1:5" x14ac:dyDescent="0.25">
      <c r="A12" s="4">
        <v>3000</v>
      </c>
      <c r="B12" s="4">
        <v>186000</v>
      </c>
      <c r="C12" s="4">
        <v>22779625</v>
      </c>
      <c r="D12" s="11">
        <v>180065</v>
      </c>
      <c r="E12" s="86"/>
    </row>
    <row r="13" spans="1:5" x14ac:dyDescent="0.25">
      <c r="A13" s="6">
        <v>55200</v>
      </c>
      <c r="B13" s="4">
        <v>11416946</v>
      </c>
      <c r="C13" s="4">
        <v>8374000</v>
      </c>
      <c r="D13" s="12">
        <f>SUM(D7:D12)</f>
        <v>961899</v>
      </c>
      <c r="E13" s="12">
        <f>SUM(E7:E12)</f>
        <v>3000000</v>
      </c>
    </row>
    <row r="14" spans="1:5" x14ac:dyDescent="0.25">
      <c r="A14" s="7"/>
      <c r="B14" s="4">
        <v>250000</v>
      </c>
      <c r="C14" s="4">
        <v>11135632</v>
      </c>
    </row>
    <row r="15" spans="1:5" x14ac:dyDescent="0.25">
      <c r="A15" s="7"/>
      <c r="B15" s="4">
        <v>50000</v>
      </c>
      <c r="C15" s="4">
        <v>1099098</v>
      </c>
    </row>
    <row r="16" spans="1:5" x14ac:dyDescent="0.25">
      <c r="A16" s="7"/>
      <c r="B16" s="82"/>
      <c r="C16" s="4">
        <v>239551</v>
      </c>
    </row>
    <row r="17" spans="1:3" x14ac:dyDescent="0.25">
      <c r="A17" s="7"/>
      <c r="B17" s="83"/>
      <c r="C17" s="4">
        <v>1543990</v>
      </c>
    </row>
    <row r="18" spans="1:3" x14ac:dyDescent="0.25">
      <c r="A18" s="7"/>
      <c r="B18" s="83"/>
      <c r="C18" s="4">
        <v>130464</v>
      </c>
    </row>
    <row r="19" spans="1:3" x14ac:dyDescent="0.25">
      <c r="A19" s="7"/>
      <c r="B19" s="83"/>
      <c r="C19" s="4">
        <v>5825642</v>
      </c>
    </row>
    <row r="20" spans="1:3" x14ac:dyDescent="0.25">
      <c r="A20" s="7"/>
      <c r="B20" s="83"/>
      <c r="C20" s="4">
        <v>7860114</v>
      </c>
    </row>
    <row r="21" spans="1:3" x14ac:dyDescent="0.25">
      <c r="A21" s="7"/>
      <c r="B21" s="83"/>
      <c r="C21" s="4">
        <v>4804002</v>
      </c>
    </row>
    <row r="22" spans="1:3" x14ac:dyDescent="0.25">
      <c r="A22" s="7"/>
      <c r="B22" s="83"/>
      <c r="C22" s="4">
        <v>2000000</v>
      </c>
    </row>
    <row r="23" spans="1:3" x14ac:dyDescent="0.25">
      <c r="A23" s="7"/>
      <c r="B23" s="83"/>
      <c r="C23" s="4">
        <v>26989719</v>
      </c>
    </row>
    <row r="24" spans="1:3" x14ac:dyDescent="0.25">
      <c r="A24" s="7"/>
      <c r="B24" s="83"/>
      <c r="C24" s="4">
        <v>422400</v>
      </c>
    </row>
    <row r="25" spans="1:3" x14ac:dyDescent="0.25">
      <c r="A25" s="7"/>
      <c r="B25" s="83"/>
      <c r="C25" s="4">
        <v>220900</v>
      </c>
    </row>
    <row r="26" spans="1:3" x14ac:dyDescent="0.25">
      <c r="A26" s="7"/>
      <c r="B26" s="83"/>
      <c r="C26" s="4">
        <v>350400</v>
      </c>
    </row>
    <row r="27" spans="1:3" x14ac:dyDescent="0.25">
      <c r="A27" s="7"/>
      <c r="B27" s="83"/>
      <c r="C27" s="4">
        <v>10929197</v>
      </c>
    </row>
    <row r="28" spans="1:3" x14ac:dyDescent="0.25">
      <c r="A28" s="7"/>
      <c r="B28" s="83"/>
      <c r="C28" s="4">
        <v>2701799</v>
      </c>
    </row>
    <row r="29" spans="1:3" x14ac:dyDescent="0.25">
      <c r="A29" s="7"/>
      <c r="B29" s="83"/>
      <c r="C29" s="4">
        <v>2506480</v>
      </c>
    </row>
    <row r="30" spans="1:3" x14ac:dyDescent="0.25">
      <c r="A30" s="7"/>
      <c r="B30" s="83"/>
      <c r="C30" s="4">
        <v>1302000</v>
      </c>
    </row>
    <row r="31" spans="1:3" x14ac:dyDescent="0.25">
      <c r="A31" s="7"/>
      <c r="B31" s="83"/>
      <c r="C31" s="4">
        <v>273779</v>
      </c>
    </row>
    <row r="32" spans="1:3" x14ac:dyDescent="0.25">
      <c r="A32" s="5">
        <f>SUM(A7:A31)</f>
        <v>4400535</v>
      </c>
      <c r="B32" s="5">
        <f>SUM(B7:B31)</f>
        <v>29377085</v>
      </c>
      <c r="C32" s="5">
        <f>SUM(C7:C31)</f>
        <v>124645903</v>
      </c>
    </row>
  </sheetData>
  <mergeCells count="3">
    <mergeCell ref="A5:C5"/>
    <mergeCell ref="B16:B31"/>
    <mergeCell ref="E8:E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workbookViewId="0">
      <selection activeCell="A4" sqref="A4:F4"/>
    </sheetView>
  </sheetViews>
  <sheetFormatPr defaultRowHeight="15" x14ac:dyDescent="0.25"/>
  <cols>
    <col min="1" max="1" width="10.140625" bestFit="1" customWidth="1"/>
    <col min="3" max="3" width="33.42578125" customWidth="1"/>
    <col min="4" max="4" width="6.85546875" style="44" customWidth="1"/>
    <col min="5" max="5" width="13.7109375" style="21" customWidth="1"/>
    <col min="6" max="6" width="14" style="21" customWidth="1"/>
    <col min="9" max="9" width="29.85546875" customWidth="1"/>
    <col min="11" max="11" width="13" customWidth="1"/>
    <col min="12" max="12" width="12.7109375" customWidth="1"/>
  </cols>
  <sheetData>
    <row r="1" spans="1:13" ht="15.75" x14ac:dyDescent="0.25">
      <c r="A1" s="157" t="s">
        <v>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4"/>
    </row>
    <row r="3" spans="1:13" x14ac:dyDescent="0.25">
      <c r="A3" s="115" t="s">
        <v>84</v>
      </c>
      <c r="B3" s="115"/>
      <c r="C3" s="115"/>
      <c r="D3" s="115"/>
      <c r="E3" s="115"/>
      <c r="F3" s="115"/>
      <c r="G3" s="115" t="s">
        <v>84</v>
      </c>
      <c r="H3" s="115"/>
      <c r="I3" s="115"/>
      <c r="J3" s="115"/>
      <c r="K3" s="115"/>
      <c r="L3" s="115"/>
    </row>
    <row r="4" spans="1:13" x14ac:dyDescent="0.25">
      <c r="A4" s="115" t="s">
        <v>9</v>
      </c>
      <c r="B4" s="115"/>
      <c r="C4" s="115"/>
      <c r="D4" s="115"/>
      <c r="E4" s="115"/>
      <c r="F4" s="115"/>
      <c r="G4" s="115" t="s">
        <v>9</v>
      </c>
      <c r="H4" s="115"/>
      <c r="I4" s="115"/>
      <c r="J4" s="115"/>
      <c r="K4" s="115"/>
      <c r="L4" s="115"/>
    </row>
    <row r="5" spans="1:13" x14ac:dyDescent="0.25">
      <c r="A5" s="115" t="s">
        <v>10</v>
      </c>
      <c r="B5" s="115"/>
      <c r="C5" s="115"/>
      <c r="D5" s="115"/>
      <c r="E5" s="115"/>
      <c r="F5" s="115"/>
      <c r="G5" s="115" t="s">
        <v>10</v>
      </c>
      <c r="H5" s="115"/>
      <c r="I5" s="115"/>
      <c r="J5" s="115"/>
      <c r="K5" s="115"/>
      <c r="L5" s="115"/>
    </row>
    <row r="6" spans="1:13" ht="15.75" thickBot="1" x14ac:dyDescent="0.3"/>
    <row r="7" spans="1:13" ht="15.75" x14ac:dyDescent="0.25">
      <c r="A7" s="96" t="s">
        <v>11</v>
      </c>
      <c r="B7" s="96"/>
      <c r="C7" s="96"/>
      <c r="D7" s="90" t="s">
        <v>12</v>
      </c>
      <c r="E7" s="22" t="s">
        <v>13</v>
      </c>
      <c r="F7" s="23" t="s">
        <v>14</v>
      </c>
      <c r="G7" s="92" t="s">
        <v>66</v>
      </c>
      <c r="H7" s="93"/>
      <c r="I7" s="93"/>
      <c r="J7" s="96" t="s">
        <v>12</v>
      </c>
      <c r="K7" s="161" t="s">
        <v>15</v>
      </c>
      <c r="L7" s="162"/>
    </row>
    <row r="8" spans="1:13" ht="15.75" x14ac:dyDescent="0.25">
      <c r="A8" s="97"/>
      <c r="B8" s="97"/>
      <c r="C8" s="97"/>
      <c r="D8" s="91"/>
      <c r="E8" s="134" t="s">
        <v>15</v>
      </c>
      <c r="F8" s="135"/>
      <c r="G8" s="94"/>
      <c r="H8" s="95"/>
      <c r="I8" s="95"/>
      <c r="J8" s="97"/>
      <c r="K8" s="163"/>
      <c r="L8" s="164"/>
    </row>
    <row r="9" spans="1:13" ht="15.75" thickBot="1" x14ac:dyDescent="0.3">
      <c r="A9" s="132">
        <v>1</v>
      </c>
      <c r="B9" s="133"/>
      <c r="C9" s="133"/>
      <c r="D9" s="45">
        <v>2</v>
      </c>
      <c r="E9" s="24">
        <v>3</v>
      </c>
      <c r="F9" s="25">
        <v>4</v>
      </c>
      <c r="G9" s="116">
        <v>1</v>
      </c>
      <c r="H9" s="117"/>
      <c r="I9" s="117"/>
      <c r="J9" s="15">
        <v>2</v>
      </c>
      <c r="K9" s="120">
        <v>3</v>
      </c>
      <c r="L9" s="121"/>
    </row>
    <row r="10" spans="1:13" ht="15.75" thickBot="1" x14ac:dyDescent="0.3">
      <c r="A10" s="110" t="s">
        <v>83</v>
      </c>
      <c r="B10" s="111"/>
      <c r="C10" s="111"/>
      <c r="D10" s="46">
        <v>0.1</v>
      </c>
      <c r="E10" s="26">
        <v>11450125</v>
      </c>
      <c r="F10" s="26">
        <v>2802424</v>
      </c>
      <c r="G10" s="60" t="s">
        <v>57</v>
      </c>
      <c r="H10" s="61"/>
      <c r="I10" s="61"/>
      <c r="J10" s="17">
        <v>0.1</v>
      </c>
      <c r="K10" s="153">
        <v>147219047</v>
      </c>
      <c r="L10" s="154"/>
    </row>
    <row r="11" spans="1:13" ht="15.75" thickBot="1" x14ac:dyDescent="0.3">
      <c r="A11" s="112" t="s">
        <v>76</v>
      </c>
      <c r="B11" s="113"/>
      <c r="C11" s="113"/>
      <c r="D11" s="47">
        <v>0.2</v>
      </c>
      <c r="E11" s="27">
        <f>SUM(E12,E34)</f>
        <v>264545124</v>
      </c>
      <c r="F11" s="27">
        <f>SUM(F12,F34)</f>
        <v>199851785</v>
      </c>
      <c r="G11" s="118" t="s">
        <v>58</v>
      </c>
      <c r="H11" s="119"/>
      <c r="I11" s="119"/>
      <c r="J11" s="149">
        <v>0.2</v>
      </c>
      <c r="K11" s="141">
        <v>18921759</v>
      </c>
      <c r="L11" s="142"/>
    </row>
    <row r="12" spans="1:13" ht="18" customHeight="1" thickBot="1" x14ac:dyDescent="0.3">
      <c r="A12" s="136" t="s">
        <v>74</v>
      </c>
      <c r="B12" s="137"/>
      <c r="C12" s="137"/>
      <c r="D12" s="46">
        <v>0.3</v>
      </c>
      <c r="E12" s="26">
        <f>SUM(E13,E27)</f>
        <v>233815071</v>
      </c>
      <c r="F12" s="26">
        <f>SUM(F13,F27)</f>
        <v>180232994</v>
      </c>
      <c r="G12" s="118"/>
      <c r="H12" s="119"/>
      <c r="I12" s="119"/>
      <c r="J12" s="150"/>
      <c r="K12" s="165"/>
      <c r="L12" s="166"/>
    </row>
    <row r="13" spans="1:13" ht="15.75" thickBot="1" x14ac:dyDescent="0.3">
      <c r="A13" s="110" t="s">
        <v>73</v>
      </c>
      <c r="B13" s="138"/>
      <c r="C13" s="138"/>
      <c r="D13" s="46">
        <v>0.4</v>
      </c>
      <c r="E13" s="26">
        <f>SUM(E14,E24)</f>
        <v>156388071</v>
      </c>
      <c r="F13" s="28">
        <f>SUM(F14,F24)</f>
        <v>142994196</v>
      </c>
      <c r="G13" s="62" t="s">
        <v>59</v>
      </c>
      <c r="H13" s="63"/>
      <c r="I13" s="63"/>
      <c r="J13" s="18">
        <v>0.3</v>
      </c>
      <c r="K13" s="155">
        <v>0</v>
      </c>
      <c r="L13" s="156"/>
    </row>
    <row r="14" spans="1:13" ht="25.5" customHeight="1" thickBot="1" x14ac:dyDescent="0.3">
      <c r="A14" s="158" t="s">
        <v>72</v>
      </c>
      <c r="B14" s="159"/>
      <c r="C14" s="160"/>
      <c r="D14" s="48">
        <v>0.5</v>
      </c>
      <c r="E14" s="59">
        <f>SUM(E15,E18,E21)</f>
        <v>78758071</v>
      </c>
      <c r="F14" s="59">
        <f>SUM(F15,F18,F21)</f>
        <v>72113191</v>
      </c>
      <c r="G14" s="64" t="s">
        <v>60</v>
      </c>
      <c r="H14" s="65"/>
      <c r="I14" s="65"/>
      <c r="J14" s="19">
        <v>0.4</v>
      </c>
      <c r="K14" s="167">
        <v>81629432</v>
      </c>
      <c r="L14" s="168"/>
    </row>
    <row r="15" spans="1:13" ht="15.75" thickBot="1" x14ac:dyDescent="0.3">
      <c r="A15" s="139" t="s">
        <v>17</v>
      </c>
      <c r="B15" s="140"/>
      <c r="C15" s="140"/>
      <c r="D15" s="49">
        <v>0.6</v>
      </c>
      <c r="E15" s="29">
        <f>SUM(E16)</f>
        <v>77404571</v>
      </c>
      <c r="F15" s="29">
        <f>SUM(F16)</f>
        <v>70878191</v>
      </c>
      <c r="G15" s="145" t="s">
        <v>77</v>
      </c>
      <c r="H15" s="145"/>
      <c r="I15" s="146"/>
      <c r="J15" s="16">
        <v>0.5</v>
      </c>
      <c r="K15" s="151">
        <f>SUM(K10,K11,K13,K14)</f>
        <v>247770238</v>
      </c>
      <c r="L15" s="152"/>
    </row>
    <row r="16" spans="1:13" x14ac:dyDescent="0.25">
      <c r="A16" s="37" t="s">
        <v>18</v>
      </c>
      <c r="B16" s="37"/>
      <c r="C16" s="37"/>
      <c r="D16" s="49">
        <v>0.7</v>
      </c>
      <c r="E16" s="30">
        <v>77404571</v>
      </c>
      <c r="F16" s="30">
        <v>70878191</v>
      </c>
      <c r="G16" s="66" t="s">
        <v>78</v>
      </c>
      <c r="H16" s="61"/>
      <c r="I16" s="61"/>
      <c r="J16" s="17">
        <v>0.6</v>
      </c>
      <c r="K16" s="153">
        <f>SUM(K17,K18)</f>
        <v>0</v>
      </c>
      <c r="L16" s="154"/>
    </row>
    <row r="17" spans="1:12" x14ac:dyDescent="0.25">
      <c r="A17" s="37" t="s">
        <v>19</v>
      </c>
      <c r="B17" s="37"/>
      <c r="C17" s="37"/>
      <c r="D17" s="49">
        <v>0.8</v>
      </c>
      <c r="E17" s="30"/>
      <c r="F17" s="30"/>
      <c r="G17" s="62" t="s">
        <v>61</v>
      </c>
      <c r="H17" s="63"/>
      <c r="I17" s="63"/>
      <c r="J17" s="18">
        <v>0.7</v>
      </c>
      <c r="K17" s="155">
        <v>0</v>
      </c>
      <c r="L17" s="156"/>
    </row>
    <row r="18" spans="1:12" x14ac:dyDescent="0.25">
      <c r="A18" s="38" t="s">
        <v>20</v>
      </c>
      <c r="B18" s="37"/>
      <c r="C18" s="37"/>
      <c r="D18" s="49">
        <v>0.9</v>
      </c>
      <c r="E18" s="29">
        <f>SUM(E19)</f>
        <v>450000</v>
      </c>
      <c r="F18" s="29">
        <f>SUM(F19)</f>
        <v>331500</v>
      </c>
      <c r="G18" s="64" t="s">
        <v>65</v>
      </c>
      <c r="H18" s="65"/>
      <c r="I18" s="65"/>
      <c r="J18" s="149">
        <v>0.8</v>
      </c>
      <c r="K18" s="141">
        <v>0</v>
      </c>
      <c r="L18" s="142"/>
    </row>
    <row r="19" spans="1:12" x14ac:dyDescent="0.25">
      <c r="A19" s="37" t="s">
        <v>21</v>
      </c>
      <c r="B19" s="37"/>
      <c r="C19" s="37"/>
      <c r="D19" s="49">
        <v>10</v>
      </c>
      <c r="E19" s="30">
        <v>450000</v>
      </c>
      <c r="F19" s="30">
        <v>331500</v>
      </c>
      <c r="G19" s="147" t="s">
        <v>64</v>
      </c>
      <c r="H19" s="147"/>
      <c r="I19" s="148"/>
      <c r="J19" s="150"/>
      <c r="K19" s="165"/>
      <c r="L19" s="166"/>
    </row>
    <row r="20" spans="1:12" x14ac:dyDescent="0.25">
      <c r="A20" s="37" t="s">
        <v>22</v>
      </c>
      <c r="B20" s="37"/>
      <c r="C20" s="37"/>
      <c r="D20" s="49">
        <v>11</v>
      </c>
      <c r="E20" s="30"/>
      <c r="F20" s="30"/>
      <c r="G20" s="67" t="s">
        <v>79</v>
      </c>
      <c r="H20" s="63"/>
      <c r="I20" s="63"/>
      <c r="J20" s="18">
        <v>0.9</v>
      </c>
      <c r="K20" s="155">
        <f>SUM(K16)</f>
        <v>0</v>
      </c>
      <c r="L20" s="156"/>
    </row>
    <row r="21" spans="1:12" x14ac:dyDescent="0.25">
      <c r="A21" s="122" t="s">
        <v>23</v>
      </c>
      <c r="B21" s="123"/>
      <c r="C21" s="124"/>
      <c r="D21" s="49">
        <v>12</v>
      </c>
      <c r="E21" s="29">
        <f>SUM(E22)</f>
        <v>903500</v>
      </c>
      <c r="F21" s="29">
        <f>SUM(F22)</f>
        <v>903500</v>
      </c>
      <c r="G21" s="67" t="s">
        <v>80</v>
      </c>
      <c r="H21" s="63"/>
      <c r="I21" s="63"/>
      <c r="J21" s="18">
        <v>10</v>
      </c>
      <c r="K21" s="170">
        <f>SUM(K22)</f>
        <v>3752027</v>
      </c>
      <c r="L21" s="171"/>
    </row>
    <row r="22" spans="1:12" x14ac:dyDescent="0.25">
      <c r="A22" s="37" t="s">
        <v>24</v>
      </c>
      <c r="B22" s="37"/>
      <c r="C22" s="37"/>
      <c r="D22" s="49">
        <v>13</v>
      </c>
      <c r="E22" s="30">
        <v>903500</v>
      </c>
      <c r="F22" s="30">
        <v>903500</v>
      </c>
      <c r="G22" s="64" t="s">
        <v>62</v>
      </c>
      <c r="H22" s="65"/>
      <c r="I22" s="65"/>
      <c r="J22" s="149">
        <v>11</v>
      </c>
      <c r="K22" s="141">
        <v>3752027</v>
      </c>
      <c r="L22" s="142"/>
    </row>
    <row r="23" spans="1:12" ht="15.75" thickBot="1" x14ac:dyDescent="0.3">
      <c r="A23" s="78" t="s">
        <v>25</v>
      </c>
      <c r="B23" s="78"/>
      <c r="C23" s="78"/>
      <c r="D23" s="57">
        <v>14</v>
      </c>
      <c r="E23" s="79">
        <v>1008000</v>
      </c>
      <c r="F23" s="30"/>
      <c r="G23" s="68" t="s">
        <v>63</v>
      </c>
      <c r="H23" s="69"/>
      <c r="I23" s="69"/>
      <c r="J23" s="169"/>
      <c r="K23" s="143"/>
      <c r="L23" s="144"/>
    </row>
    <row r="24" spans="1:12" ht="24.75" customHeight="1" thickBot="1" x14ac:dyDescent="0.3">
      <c r="A24" s="109" t="s">
        <v>26</v>
      </c>
      <c r="B24" s="109"/>
      <c r="C24" s="109"/>
      <c r="D24" s="49">
        <v>15</v>
      </c>
      <c r="E24" s="31">
        <f>SUM(E25,E26)</f>
        <v>77630000</v>
      </c>
      <c r="F24" s="31">
        <f>SUM(F25)</f>
        <v>70881005</v>
      </c>
      <c r="G24" s="70" t="s">
        <v>81</v>
      </c>
      <c r="H24" s="71"/>
      <c r="I24" s="71"/>
      <c r="J24" s="16">
        <v>12</v>
      </c>
      <c r="K24" s="151">
        <f>SUM(K21)</f>
        <v>3752027</v>
      </c>
      <c r="L24" s="152"/>
    </row>
    <row r="25" spans="1:12" ht="18.75" customHeight="1" thickBot="1" x14ac:dyDescent="0.3">
      <c r="A25" s="114" t="s">
        <v>27</v>
      </c>
      <c r="B25" s="114"/>
      <c r="C25" s="114"/>
      <c r="D25" s="49">
        <v>16</v>
      </c>
      <c r="E25" s="30">
        <v>77142000</v>
      </c>
      <c r="F25" s="30">
        <v>70881005</v>
      </c>
      <c r="G25" s="70" t="s">
        <v>82</v>
      </c>
      <c r="H25" s="71"/>
      <c r="I25" s="71"/>
      <c r="J25" s="16">
        <v>13</v>
      </c>
      <c r="K25" s="151">
        <f>SUM(K15,K20,K24)</f>
        <v>251522265</v>
      </c>
      <c r="L25" s="152"/>
    </row>
    <row r="26" spans="1:12" ht="15.75" thickBot="1" x14ac:dyDescent="0.3">
      <c r="A26" s="128" t="s">
        <v>28</v>
      </c>
      <c r="B26" s="128"/>
      <c r="C26" s="128"/>
      <c r="D26" s="75">
        <v>17</v>
      </c>
      <c r="E26" s="76">
        <v>488000</v>
      </c>
      <c r="F26" s="32"/>
    </row>
    <row r="27" spans="1:12" ht="18.75" customHeight="1" thickBot="1" x14ac:dyDescent="0.3">
      <c r="A27" s="129" t="s">
        <v>29</v>
      </c>
      <c r="B27" s="130"/>
      <c r="C27" s="130"/>
      <c r="D27" s="46">
        <v>18</v>
      </c>
      <c r="E27" s="33">
        <f>SUM(E28,E31)</f>
        <v>77427000</v>
      </c>
      <c r="F27" s="34">
        <f>SUM(F28,F31)</f>
        <v>37238798</v>
      </c>
    </row>
    <row r="28" spans="1:12" ht="18.75" customHeight="1" x14ac:dyDescent="0.25">
      <c r="A28" s="131" t="s">
        <v>30</v>
      </c>
      <c r="B28" s="131"/>
      <c r="C28" s="131"/>
      <c r="D28" s="48">
        <v>19</v>
      </c>
      <c r="E28" s="35">
        <f>SUM(E29)</f>
        <v>404708</v>
      </c>
      <c r="F28" s="35">
        <f>SUM(F29)</f>
        <v>404708</v>
      </c>
    </row>
    <row r="29" spans="1:12" x14ac:dyDescent="0.25">
      <c r="A29" s="114" t="s">
        <v>31</v>
      </c>
      <c r="B29" s="114"/>
      <c r="C29" s="114"/>
      <c r="D29" s="49">
        <v>20</v>
      </c>
      <c r="E29" s="30">
        <v>404708</v>
      </c>
      <c r="F29" s="30">
        <v>404708</v>
      </c>
    </row>
    <row r="30" spans="1:12" x14ac:dyDescent="0.25">
      <c r="A30" s="72" t="s">
        <v>32</v>
      </c>
      <c r="B30" s="73"/>
      <c r="C30" s="73"/>
      <c r="D30" s="49">
        <v>21</v>
      </c>
      <c r="E30" s="74"/>
      <c r="F30" s="30"/>
    </row>
    <row r="31" spans="1:12" x14ac:dyDescent="0.25">
      <c r="A31" s="122" t="s">
        <v>33</v>
      </c>
      <c r="B31" s="123"/>
      <c r="C31" s="124"/>
      <c r="D31" s="49">
        <v>22</v>
      </c>
      <c r="E31" s="29">
        <f>SUM(E32)</f>
        <v>77022292</v>
      </c>
      <c r="F31" s="29">
        <f>SUM(F32)</f>
        <v>36834090</v>
      </c>
    </row>
    <row r="32" spans="1:12" x14ac:dyDescent="0.25">
      <c r="A32" s="37" t="s">
        <v>34</v>
      </c>
      <c r="B32" s="37"/>
      <c r="C32" s="37"/>
      <c r="D32" s="49">
        <v>23</v>
      </c>
      <c r="E32" s="30">
        <v>77022292</v>
      </c>
      <c r="F32" s="30">
        <v>36834090</v>
      </c>
    </row>
    <row r="33" spans="1:6" ht="15.75" thickBot="1" x14ac:dyDescent="0.3">
      <c r="A33" s="39" t="s">
        <v>35</v>
      </c>
      <c r="B33" s="39"/>
      <c r="C33" s="39"/>
      <c r="D33" s="50">
        <v>24</v>
      </c>
      <c r="E33" s="32"/>
      <c r="F33" s="32"/>
    </row>
    <row r="34" spans="1:6" ht="15.75" thickBot="1" x14ac:dyDescent="0.3">
      <c r="A34" s="40" t="s">
        <v>36</v>
      </c>
      <c r="B34" s="41"/>
      <c r="C34" s="41"/>
      <c r="D34" s="46">
        <v>25</v>
      </c>
      <c r="E34" s="51">
        <f>SUM(E35,E42)</f>
        <v>30730053</v>
      </c>
      <c r="F34" s="52">
        <f>SUM(F35,F42)</f>
        <v>19618791</v>
      </c>
    </row>
    <row r="35" spans="1:6" x14ac:dyDescent="0.25">
      <c r="A35" s="125" t="s">
        <v>16</v>
      </c>
      <c r="B35" s="126"/>
      <c r="C35" s="127"/>
      <c r="D35" s="48">
        <v>26</v>
      </c>
      <c r="E35" s="35">
        <f>SUM(E36,E39)</f>
        <v>30730053</v>
      </c>
      <c r="F35" s="35">
        <f>SUM(F36,F39)</f>
        <v>19618791</v>
      </c>
    </row>
    <row r="36" spans="1:6" x14ac:dyDescent="0.25">
      <c r="A36" s="13" t="s">
        <v>37</v>
      </c>
      <c r="B36" s="37"/>
      <c r="C36" s="37"/>
      <c r="D36" s="49">
        <v>27</v>
      </c>
      <c r="E36" s="30">
        <f>SUM(E37)</f>
        <v>0</v>
      </c>
      <c r="F36" s="30">
        <f>SUM(F37)</f>
        <v>0</v>
      </c>
    </row>
    <row r="37" spans="1:6" x14ac:dyDescent="0.25">
      <c r="A37" s="37" t="s">
        <v>38</v>
      </c>
      <c r="B37" s="37"/>
      <c r="C37" s="37"/>
      <c r="D37" s="49">
        <v>28</v>
      </c>
      <c r="E37" s="30"/>
      <c r="F37" s="30"/>
    </row>
    <row r="38" spans="1:6" x14ac:dyDescent="0.25">
      <c r="A38" s="37" t="s">
        <v>39</v>
      </c>
      <c r="B38" s="37"/>
      <c r="C38" s="37"/>
      <c r="D38" s="49">
        <v>29</v>
      </c>
      <c r="E38" s="30"/>
      <c r="F38" s="30"/>
    </row>
    <row r="39" spans="1:6" ht="30.75" customHeight="1" x14ac:dyDescent="0.25">
      <c r="A39" s="109" t="s">
        <v>40</v>
      </c>
      <c r="B39" s="109"/>
      <c r="C39" s="109"/>
      <c r="D39" s="49">
        <v>30</v>
      </c>
      <c r="E39" s="30">
        <f>SUM(E40)</f>
        <v>30730053</v>
      </c>
      <c r="F39" s="30">
        <f>SUM(F40)</f>
        <v>19618791</v>
      </c>
    </row>
    <row r="40" spans="1:6" x14ac:dyDescent="0.25">
      <c r="A40" s="37" t="s">
        <v>41</v>
      </c>
      <c r="B40" s="37"/>
      <c r="C40" s="37"/>
      <c r="D40" s="49">
        <v>31</v>
      </c>
      <c r="E40" s="30">
        <v>30730053</v>
      </c>
      <c r="F40" s="30">
        <v>19618791</v>
      </c>
    </row>
    <row r="41" spans="1:6" x14ac:dyDescent="0.25">
      <c r="A41" s="37" t="s">
        <v>42</v>
      </c>
      <c r="B41" s="37"/>
      <c r="C41" s="37"/>
      <c r="D41" s="49">
        <v>32</v>
      </c>
      <c r="E41" s="30"/>
      <c r="F41" s="30"/>
    </row>
    <row r="42" spans="1:6" s="58" customFormat="1" x14ac:dyDescent="0.25">
      <c r="A42" s="13" t="s">
        <v>69</v>
      </c>
      <c r="B42" s="56"/>
      <c r="C42" s="56"/>
      <c r="D42" s="57">
        <v>33</v>
      </c>
      <c r="E42" s="31">
        <f>SUM(E43)</f>
        <v>0</v>
      </c>
      <c r="F42" s="31">
        <f>SUM(F43)</f>
        <v>0</v>
      </c>
    </row>
    <row r="43" spans="1:6" x14ac:dyDescent="0.25">
      <c r="A43" s="13" t="s">
        <v>43</v>
      </c>
      <c r="B43" s="37"/>
      <c r="C43" s="37"/>
      <c r="D43" s="49">
        <v>34</v>
      </c>
      <c r="E43" s="29">
        <f>SUM(E44)</f>
        <v>0</v>
      </c>
      <c r="F43" s="29">
        <f>SUM(F44)</f>
        <v>0</v>
      </c>
    </row>
    <row r="44" spans="1:6" x14ac:dyDescent="0.25">
      <c r="A44" s="37" t="s">
        <v>44</v>
      </c>
      <c r="B44" s="37"/>
      <c r="C44" s="37"/>
      <c r="D44" s="49">
        <v>35</v>
      </c>
      <c r="E44" s="30"/>
      <c r="F44" s="30"/>
    </row>
    <row r="45" spans="1:6" ht="15.75" thickBot="1" x14ac:dyDescent="0.3">
      <c r="A45" s="77" t="s">
        <v>45</v>
      </c>
      <c r="B45" s="77"/>
      <c r="C45" s="77"/>
      <c r="D45" s="75">
        <v>36</v>
      </c>
      <c r="E45" s="76"/>
      <c r="F45" s="32"/>
    </row>
    <row r="46" spans="1:6" ht="15.75" thickBot="1" x14ac:dyDescent="0.3">
      <c r="A46" s="40" t="s">
        <v>71</v>
      </c>
      <c r="B46" s="41"/>
      <c r="C46" s="41"/>
      <c r="D46" s="46">
        <v>37</v>
      </c>
      <c r="E46" s="51">
        <f>SUM(E47)</f>
        <v>4480000</v>
      </c>
      <c r="F46" s="52">
        <f>SUM(F47)</f>
        <v>4480000</v>
      </c>
    </row>
    <row r="47" spans="1:6" x14ac:dyDescent="0.25">
      <c r="A47" s="36" t="s">
        <v>70</v>
      </c>
      <c r="B47" s="36"/>
      <c r="C47" s="36"/>
      <c r="D47" s="48">
        <v>38</v>
      </c>
      <c r="E47" s="35">
        <f>SUM(E48)</f>
        <v>4480000</v>
      </c>
      <c r="F47" s="35">
        <f>SUM(F48)</f>
        <v>4480000</v>
      </c>
    </row>
    <row r="48" spans="1:6" ht="15.75" thickBot="1" x14ac:dyDescent="0.3">
      <c r="A48" s="39" t="s">
        <v>67</v>
      </c>
      <c r="B48" s="39"/>
      <c r="C48" s="39"/>
      <c r="D48" s="50">
        <v>39</v>
      </c>
      <c r="E48" s="32">
        <v>4480000</v>
      </c>
      <c r="F48" s="32">
        <v>4480000</v>
      </c>
    </row>
    <row r="49" spans="1:6" ht="15.75" thickBot="1" x14ac:dyDescent="0.3">
      <c r="A49" s="40" t="s">
        <v>75</v>
      </c>
      <c r="B49" s="41"/>
      <c r="C49" s="41"/>
      <c r="D49" s="46">
        <v>40</v>
      </c>
      <c r="E49" s="51">
        <f>SUM(E10,E11,E46)</f>
        <v>280475249</v>
      </c>
      <c r="F49" s="52">
        <f>SUM(F10,F11,F46)</f>
        <v>207134209</v>
      </c>
    </row>
    <row r="50" spans="1:6" ht="15.75" thickBot="1" x14ac:dyDescent="0.3">
      <c r="A50" s="98" t="s">
        <v>49</v>
      </c>
      <c r="B50" s="99"/>
      <c r="C50" s="100"/>
      <c r="D50" s="47">
        <v>41</v>
      </c>
      <c r="E50" s="80">
        <v>83208</v>
      </c>
      <c r="F50" s="80">
        <v>83208</v>
      </c>
    </row>
    <row r="51" spans="1:6" ht="15.75" thickBot="1" x14ac:dyDescent="0.3">
      <c r="A51" s="87" t="s">
        <v>47</v>
      </c>
      <c r="B51" s="101"/>
      <c r="C51" s="102"/>
      <c r="D51" s="46">
        <v>42</v>
      </c>
      <c r="E51" s="51">
        <v>17306956</v>
      </c>
      <c r="F51" s="52">
        <v>8361585</v>
      </c>
    </row>
    <row r="52" spans="1:6" ht="15.75" thickBot="1" x14ac:dyDescent="0.3">
      <c r="A52" s="87" t="s">
        <v>48</v>
      </c>
      <c r="B52" s="101"/>
      <c r="C52" s="102"/>
      <c r="D52" s="46">
        <v>43</v>
      </c>
      <c r="E52" s="26"/>
      <c r="F52" s="28"/>
    </row>
    <row r="53" spans="1:6" ht="15.75" thickBot="1" x14ac:dyDescent="0.3">
      <c r="A53" s="87" t="s">
        <v>46</v>
      </c>
      <c r="B53" s="101"/>
      <c r="C53" s="102"/>
      <c r="D53" s="46">
        <v>44</v>
      </c>
      <c r="E53" s="51">
        <f>SUM(E54,E57)</f>
        <v>35943263</v>
      </c>
      <c r="F53" s="52">
        <f>SUM(F54,F57)</f>
        <v>35943263</v>
      </c>
    </row>
    <row r="54" spans="1:6" x14ac:dyDescent="0.25">
      <c r="A54" s="20" t="s">
        <v>50</v>
      </c>
      <c r="B54" s="36"/>
      <c r="C54" s="36"/>
      <c r="D54" s="48">
        <v>45</v>
      </c>
      <c r="E54" s="35">
        <f>SUM(E55)</f>
        <v>0</v>
      </c>
      <c r="F54" s="35">
        <f>SUM(F55)</f>
        <v>0</v>
      </c>
    </row>
    <row r="55" spans="1:6" x14ac:dyDescent="0.25">
      <c r="A55" s="103" t="s">
        <v>51</v>
      </c>
      <c r="B55" s="104"/>
      <c r="C55" s="105"/>
      <c r="D55" s="49">
        <v>46</v>
      </c>
      <c r="E55" s="30">
        <f>SUM(E56)</f>
        <v>0</v>
      </c>
      <c r="F55" s="30">
        <f>SUM(F56)</f>
        <v>0</v>
      </c>
    </row>
    <row r="56" spans="1:6" ht="15.75" thickBot="1" x14ac:dyDescent="0.3">
      <c r="A56" s="106" t="s">
        <v>52</v>
      </c>
      <c r="B56" s="107"/>
      <c r="C56" s="108"/>
      <c r="D56" s="50">
        <v>47</v>
      </c>
      <c r="E56" s="32"/>
      <c r="F56" s="32"/>
    </row>
    <row r="57" spans="1:6" ht="15.75" thickBot="1" x14ac:dyDescent="0.3">
      <c r="A57" s="42" t="s">
        <v>53</v>
      </c>
      <c r="B57" s="41"/>
      <c r="C57" s="41"/>
      <c r="D57" s="46">
        <v>48</v>
      </c>
      <c r="E57" s="26">
        <f>SUM(E58)</f>
        <v>35943263</v>
      </c>
      <c r="F57" s="28">
        <f>SUM(F58)</f>
        <v>35943263</v>
      </c>
    </row>
    <row r="58" spans="1:6" x14ac:dyDescent="0.25">
      <c r="A58" s="36" t="s">
        <v>54</v>
      </c>
      <c r="B58" s="36"/>
      <c r="C58" s="36"/>
      <c r="D58" s="48">
        <v>49</v>
      </c>
      <c r="E58" s="35">
        <v>35943263</v>
      </c>
      <c r="F58" s="35">
        <v>35943263</v>
      </c>
    </row>
    <row r="59" spans="1:6" ht="15.75" thickBot="1" x14ac:dyDescent="0.3">
      <c r="A59" s="53" t="s">
        <v>68</v>
      </c>
      <c r="B59" s="53"/>
      <c r="C59" s="53"/>
      <c r="D59" s="54">
        <v>50</v>
      </c>
      <c r="E59" s="55">
        <v>35943263</v>
      </c>
      <c r="F59" s="55">
        <v>35943263</v>
      </c>
    </row>
    <row r="60" spans="1:6" ht="15.75" thickBot="1" x14ac:dyDescent="0.3">
      <c r="A60" s="40" t="s">
        <v>55</v>
      </c>
      <c r="B60" s="43"/>
      <c r="C60" s="43"/>
      <c r="D60" s="46">
        <v>51</v>
      </c>
      <c r="E60" s="26">
        <f>SUM(E50,E51,E52,E53,E59)</f>
        <v>89276690</v>
      </c>
      <c r="F60" s="28">
        <f>SUM(F50,F51,F52,F53,F59)</f>
        <v>80331319</v>
      </c>
    </row>
    <row r="61" spans="1:6" ht="15.75" thickBot="1" x14ac:dyDescent="0.3">
      <c r="A61" s="87" t="s">
        <v>56</v>
      </c>
      <c r="B61" s="88"/>
      <c r="C61" s="89"/>
      <c r="D61" s="46">
        <v>52</v>
      </c>
      <c r="E61" s="26">
        <f>SUM(E49,E50,E51,E53)</f>
        <v>333808676</v>
      </c>
      <c r="F61" s="28">
        <f>SUM(F49,F50,F51,F53)</f>
        <v>251522265</v>
      </c>
    </row>
  </sheetData>
  <mergeCells count="59">
    <mergeCell ref="K25:L25"/>
    <mergeCell ref="A21:C21"/>
    <mergeCell ref="A1:F1"/>
    <mergeCell ref="G1:L1"/>
    <mergeCell ref="A14:C14"/>
    <mergeCell ref="K7:L8"/>
    <mergeCell ref="K10:L10"/>
    <mergeCell ref="K11:L12"/>
    <mergeCell ref="K13:L13"/>
    <mergeCell ref="K14:L14"/>
    <mergeCell ref="J22:J23"/>
    <mergeCell ref="J18:J19"/>
    <mergeCell ref="K18:L19"/>
    <mergeCell ref="K20:L20"/>
    <mergeCell ref="K21:L21"/>
    <mergeCell ref="E8:F8"/>
    <mergeCell ref="A7:C8"/>
    <mergeCell ref="A12:C12"/>
    <mergeCell ref="A24:C24"/>
    <mergeCell ref="A13:C13"/>
    <mergeCell ref="A15:C15"/>
    <mergeCell ref="K9:L9"/>
    <mergeCell ref="A31:C31"/>
    <mergeCell ref="A35:C35"/>
    <mergeCell ref="A26:C26"/>
    <mergeCell ref="A27:C27"/>
    <mergeCell ref="A28:C28"/>
    <mergeCell ref="A29:C29"/>
    <mergeCell ref="A9:C9"/>
    <mergeCell ref="K22:L23"/>
    <mergeCell ref="G15:I15"/>
    <mergeCell ref="G19:I19"/>
    <mergeCell ref="J11:J12"/>
    <mergeCell ref="K15:L15"/>
    <mergeCell ref="K16:L16"/>
    <mergeCell ref="K17:L17"/>
    <mergeCell ref="K24:L24"/>
    <mergeCell ref="A3:F3"/>
    <mergeCell ref="A4:F4"/>
    <mergeCell ref="A5:F5"/>
    <mergeCell ref="G3:L3"/>
    <mergeCell ref="G4:L4"/>
    <mergeCell ref="G5:L5"/>
    <mergeCell ref="A61:C61"/>
    <mergeCell ref="D7:D8"/>
    <mergeCell ref="G7:I8"/>
    <mergeCell ref="J7:J8"/>
    <mergeCell ref="A50:C50"/>
    <mergeCell ref="A51:C51"/>
    <mergeCell ref="A52:C52"/>
    <mergeCell ref="A53:C53"/>
    <mergeCell ref="A55:C55"/>
    <mergeCell ref="A56:C56"/>
    <mergeCell ref="A39:C39"/>
    <mergeCell ref="A10:C10"/>
    <mergeCell ref="A11:C11"/>
    <mergeCell ref="A25:C25"/>
    <mergeCell ref="G9:I9"/>
    <mergeCell ref="G11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Renáta</cp:lastModifiedBy>
  <cp:lastPrinted>2017-05-26T07:07:42Z</cp:lastPrinted>
  <dcterms:created xsi:type="dcterms:W3CDTF">2017-05-25T12:53:23Z</dcterms:created>
  <dcterms:modified xsi:type="dcterms:W3CDTF">2017-05-26T08:13:31Z</dcterms:modified>
</cp:coreProperties>
</file>