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'Munka1'!$A$1:$C$113</definedName>
  </definedNames>
  <calcPr fullCalcOnLoad="1"/>
</workbook>
</file>

<file path=xl/sharedStrings.xml><?xml version="1.0" encoding="utf-8"?>
<sst xmlns="http://schemas.openxmlformats.org/spreadsheetml/2006/main" count="206" uniqueCount="185">
  <si>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</si>
  <si>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</si>
  <si>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</si>
  <si>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</si>
  <si>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</si>
  <si>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</si>
  <si>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</si>
  <si>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</si>
  <si>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</si>
  <si>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</si>
  <si>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</si>
  <si>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</si>
  <si>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</si>
  <si>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</si>
  <si>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</si>
  <si>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</si>
  <si>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</si>
  <si>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</si>
  <si>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</si>
  <si>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</si>
  <si>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</si>
  <si>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</si>
  <si>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</si>
  <si>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</si>
  <si>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</si>
  <si>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</si>
  <si>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</si>
  <si>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</si>
  <si>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</si>
  <si>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</si>
  <si>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</si>
  <si>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</si>
  <si>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</si>
  <si>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</si>
  <si>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</si>
  <si>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</si>
  <si>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</si>
  <si>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</si>
  <si>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</si>
  <si>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</si>
  <si>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</si>
  <si>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</si>
  <si>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</si>
  <si>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</si>
  <si>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</si>
  <si>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</si>
  <si>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</si>
  <si>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</si>
  <si>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</si>
  <si>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</si>
  <si>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</si>
  <si>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</si>
  <si>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</si>
  <si>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</si>
  <si>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</si>
  <si>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</si>
  <si>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</si>
  <si>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</si>
  <si>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</si>
  <si>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</si>
  <si>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</si>
  <si>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</si>
  <si>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</si>
  <si>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</si>
  <si>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</si>
  <si>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</si>
  <si>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</si>
  <si>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</si>
  <si>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</si>
  <si>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</si>
  <si>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</si>
  <si>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</si>
  <si>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</si>
  <si>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</si>
  <si>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</si>
  <si>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</si>
  <si>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</si>
  <si>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</si>
  <si>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</si>
  <si>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</si>
  <si>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</si>
  <si>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</si>
  <si>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</si>
  <si>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</si>
  <si>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</si>
  <si>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</si>
  <si>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</si>
  <si>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</si>
  <si>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</si>
  <si>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</si>
  <si>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</si>
  <si>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</si>
  <si>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</si>
  <si>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</si>
  <si>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</si>
  <si>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</si>
  <si>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>Ezer forint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</si>
  <si>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</si>
  <si>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</si>
  <si>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</si>
  <si>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</si>
  <si>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</si>
  <si>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</si>
  <si>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</si>
  <si>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</si>
  <si>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</si>
  <si>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</si>
  <si>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</si>
  <si>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</si>
  <si>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</si>
  <si>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</si>
  <si>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</si>
  <si>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</si>
  <si>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</si>
  <si>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</si>
  <si>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</si>
  <si>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</si>
  <si>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</si>
  <si>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</si>
  <si>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</si>
  <si>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</si>
  <si>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</si>
  <si>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</si>
  <si>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</si>
  <si>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</si>
  <si>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</si>
  <si>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</si>
  <si>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</si>
  <si>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</si>
  <si>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</si>
  <si>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</si>
  <si>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</si>
  <si>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</si>
  <si>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</si>
  <si>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</si>
  <si>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</si>
  <si>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</si>
  <si>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</si>
  <si>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</si>
  <si>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</si>
  <si>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</si>
  <si>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</si>
  <si>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</si>
  <si>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</si>
  <si>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</si>
  <si>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</si>
  <si>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</si>
  <si>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</si>
  <si>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</si>
  <si>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</si>
  <si>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</si>
  <si>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</si>
  <si>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</si>
  <si>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</si>
  <si>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</si>
  <si>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</si>
  <si>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</si>
  <si>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</si>
  <si>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</si>
  <si>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</si>
  <si>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</si>
  <si>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</si>
  <si>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</si>
  <si>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</si>
  <si>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</si>
  <si>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</si>
  <si>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</si>
  <si>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</si>
  <si>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</si>
  <si>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</si>
  <si>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</si>
  <si>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</si>
  <si>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</si>
  <si>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</si>
  <si>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</si>
  <si>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</si>
  <si>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</si>
  <si>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</si>
  <si>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</si>
  <si>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</si>
  <si>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</si>
  <si>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</si>
  <si>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</si>
  <si>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 xml:space="preserve"> 1. melléklet    1/2017. (II.16.) önkormányzati rendelethez</t>
  </si>
  <si>
    <t>1.  melléklet    1/2017. (II.16.)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</si>
</sst>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49">
      <selection activeCell="A66" sqref="A66:C66"/>
    </sheetView>
  </sheetViews>
  <sheetFormatPr defaultColWidth="9.140625" defaultRowHeight="15"/>
  <cols>
    <col min="1" max="1" width="8.140625" style="67" customWidth="1"/>
    <col min="2" max="2" width="78.57421875" style="67" customWidth="1"/>
    <col min="3" max="3" width="18.57421875" style="68" customWidth="1"/>
    <col min="4" max="4" width="7.7109375" style="1" customWidth="1"/>
    <col min="5" max="16384" width="9.140625" style="1" customWidth="1"/>
  </cols>
  <sheetData>
    <row r="1" spans="1:3" ht="15.75" customHeight="1">
      <c r="A1" s="90" t="s">
        <v>183</v>
      </c>
      <c r="B1" s="90"/>
      <c r="C1" s="90"/>
    </row>
    <row r="2" spans="1:3" ht="15.75" customHeight="1">
      <c r="A2" s="88" t="s">
        <v>167</v>
      </c>
      <c r="B2" s="88"/>
      <c r="C2" s="88"/>
    </row>
    <row r="3" spans="1:4" ht="15.75" customHeight="1">
      <c r="A3" s="89" t="s">
        <v>0</v>
      </c>
      <c r="B3" s="89"/>
      <c r="C3" s="89"/>
      <c r="D3" s="69"/>
    </row>
    <row r="4" spans="1:4" ht="15.75" customHeight="1">
      <c r="A4" s="69"/>
      <c r="B4" s="69"/>
      <c r="C4" s="70" t="s">
        <v>127</v>
      </c>
      <c r="D4" s="69"/>
    </row>
    <row r="5" spans="1:3" ht="15.75" customHeight="1" thickBot="1">
      <c r="A5" s="85"/>
      <c r="B5" s="85"/>
      <c r="C5" s="2" t="s">
        <v>96</v>
      </c>
    </row>
    <row r="6" spans="1:3" ht="37.5" customHeight="1" thickBot="1">
      <c r="A6" s="3" t="s">
        <v>1</v>
      </c>
      <c r="B6" s="4" t="s">
        <v>2</v>
      </c>
      <c r="C6" s="5" t="s">
        <v>166</v>
      </c>
    </row>
    <row r="7" spans="1:3" s="9" customFormat="1" ht="12" customHeight="1" thickBot="1">
      <c r="A7" s="6"/>
      <c r="B7" s="7" t="s">
        <v>118</v>
      </c>
      <c r="C7" s="8" t="s">
        <v>117</v>
      </c>
    </row>
    <row r="8" spans="1:3" s="13" customFormat="1" ht="12" customHeight="1" thickBot="1">
      <c r="A8" s="10" t="s">
        <v>3</v>
      </c>
      <c r="B8" s="11" t="s">
        <v>100</v>
      </c>
      <c r="C8" s="12">
        <f>+C9+C10+C11+C12+C13+C14</f>
        <v>106428</v>
      </c>
    </row>
    <row r="9" spans="1:3" s="13" customFormat="1" ht="12" customHeight="1">
      <c r="A9" s="14" t="s">
        <v>4</v>
      </c>
      <c r="B9" s="15" t="s">
        <v>5</v>
      </c>
      <c r="C9" s="16">
        <v>49601</v>
      </c>
    </row>
    <row r="10" spans="1:3" s="13" customFormat="1" ht="12" customHeight="1">
      <c r="A10" s="17" t="s">
        <v>6</v>
      </c>
      <c r="B10" s="18" t="s">
        <v>7</v>
      </c>
      <c r="C10" s="19">
        <v>30890</v>
      </c>
    </row>
    <row r="11" spans="1:3" s="13" customFormat="1" ht="12" customHeight="1">
      <c r="A11" s="17" t="s">
        <v>8</v>
      </c>
      <c r="B11" s="18" t="s">
        <v>160</v>
      </c>
      <c r="C11" s="19">
        <v>24099</v>
      </c>
    </row>
    <row r="12" spans="1:3" s="13" customFormat="1" ht="12" customHeight="1">
      <c r="A12" s="17" t="s">
        <v>9</v>
      </c>
      <c r="B12" s="18" t="s">
        <v>10</v>
      </c>
      <c r="C12" s="19">
        <v>1838</v>
      </c>
    </row>
    <row r="13" spans="1:3" s="13" customFormat="1" ht="12" customHeight="1">
      <c r="A13" s="17" t="s">
        <v>11</v>
      </c>
      <c r="B13" s="18" t="s">
        <v>12</v>
      </c>
      <c r="C13" s="19"/>
    </row>
    <row r="14" spans="1:3" s="13" customFormat="1" ht="12" customHeight="1" thickBot="1">
      <c r="A14" s="20" t="s">
        <v>13</v>
      </c>
      <c r="B14" s="21" t="s">
        <v>14</v>
      </c>
      <c r="C14" s="19"/>
    </row>
    <row r="15" spans="1:3" s="13" customFormat="1" ht="12" customHeight="1" thickBot="1">
      <c r="A15" s="10" t="s">
        <v>15</v>
      </c>
      <c r="B15" s="22" t="s">
        <v>101</v>
      </c>
      <c r="C15" s="12">
        <f>+C17</f>
        <v>88698</v>
      </c>
    </row>
    <row r="16" spans="1:3" s="13" customFormat="1" ht="12" customHeight="1">
      <c r="A16" s="14" t="s">
        <v>16</v>
      </c>
      <c r="B16" s="15" t="s">
        <v>17</v>
      </c>
      <c r="C16" s="16"/>
    </row>
    <row r="17" spans="1:3" s="13" customFormat="1" ht="12" customHeight="1">
      <c r="A17" s="17" t="s">
        <v>18</v>
      </c>
      <c r="B17" s="18" t="s">
        <v>22</v>
      </c>
      <c r="C17" s="19">
        <f>SUM(C23+C20+C19+C18)</f>
        <v>88698</v>
      </c>
    </row>
    <row r="18" spans="1:3" s="13" customFormat="1" ht="12" customHeight="1">
      <c r="A18" s="20" t="s">
        <v>151</v>
      </c>
      <c r="B18" s="21" t="s">
        <v>146</v>
      </c>
      <c r="C18" s="23">
        <v>4872</v>
      </c>
    </row>
    <row r="19" spans="1:3" s="13" customFormat="1" ht="12" customHeight="1">
      <c r="A19" s="20" t="s">
        <v>152</v>
      </c>
      <c r="B19" s="21" t="s">
        <v>147</v>
      </c>
      <c r="C19" s="23">
        <v>4000</v>
      </c>
    </row>
    <row r="20" spans="1:3" s="13" customFormat="1" ht="12" customHeight="1">
      <c r="A20" s="20" t="s">
        <v>153</v>
      </c>
      <c r="B20" s="21" t="s">
        <v>148</v>
      </c>
      <c r="C20" s="23">
        <f>SUM(C21:C22)</f>
        <v>79826</v>
      </c>
    </row>
    <row r="21" spans="1:3" s="13" customFormat="1" ht="12" customHeight="1">
      <c r="A21" s="20" t="s">
        <v>154</v>
      </c>
      <c r="B21" s="21" t="s">
        <v>150</v>
      </c>
      <c r="C21" s="23">
        <v>46209</v>
      </c>
    </row>
    <row r="22" spans="1:3" s="13" customFormat="1" ht="12" customHeight="1">
      <c r="A22" s="20" t="s">
        <v>155</v>
      </c>
      <c r="B22" s="21" t="s">
        <v>156</v>
      </c>
      <c r="C22" s="23">
        <v>33617</v>
      </c>
    </row>
    <row r="23" spans="1:3" s="13" customFormat="1" ht="12" customHeight="1" thickBot="1">
      <c r="A23" s="20" t="s">
        <v>20</v>
      </c>
      <c r="B23" s="21" t="s">
        <v>149</v>
      </c>
      <c r="C23" s="23"/>
    </row>
    <row r="24" spans="1:3" s="13" customFormat="1" ht="12" customHeight="1" thickBot="1">
      <c r="A24" s="10" t="s">
        <v>23</v>
      </c>
      <c r="B24" s="11" t="s">
        <v>102</v>
      </c>
      <c r="C24" s="12"/>
    </row>
    <row r="25" spans="1:3" s="13" customFormat="1" ht="12" customHeight="1" thickBot="1">
      <c r="A25" s="10" t="s">
        <v>26</v>
      </c>
      <c r="B25" s="11" t="s">
        <v>103</v>
      </c>
      <c r="C25" s="24">
        <f>SUM(C26+C31+C32)</f>
        <v>42270</v>
      </c>
    </row>
    <row r="26" spans="1:3" s="13" customFormat="1" ht="12" customHeight="1">
      <c r="A26" s="14" t="s">
        <v>27</v>
      </c>
      <c r="B26" s="15" t="s">
        <v>104</v>
      </c>
      <c r="C26" s="25">
        <f>SUM(C27:C30)</f>
        <v>36000</v>
      </c>
    </row>
    <row r="27" spans="1:3" s="13" customFormat="1" ht="12" customHeight="1">
      <c r="A27" s="17" t="s">
        <v>28</v>
      </c>
      <c r="B27" s="18" t="s">
        <v>97</v>
      </c>
      <c r="C27" s="19">
        <v>3300</v>
      </c>
    </row>
    <row r="28" spans="1:3" s="13" customFormat="1" ht="12" customHeight="1">
      <c r="A28" s="17" t="s">
        <v>119</v>
      </c>
      <c r="B28" s="18" t="s">
        <v>98</v>
      </c>
      <c r="C28" s="19">
        <v>4600</v>
      </c>
    </row>
    <row r="29" spans="1:3" s="13" customFormat="1" ht="12" customHeight="1">
      <c r="A29" s="17" t="s">
        <v>120</v>
      </c>
      <c r="B29" s="18" t="s">
        <v>99</v>
      </c>
      <c r="C29" s="19">
        <v>100</v>
      </c>
    </row>
    <row r="30" spans="1:3" s="13" customFormat="1" ht="12" customHeight="1">
      <c r="A30" s="17" t="s">
        <v>131</v>
      </c>
      <c r="B30" s="18" t="s">
        <v>130</v>
      </c>
      <c r="C30" s="19">
        <v>28000</v>
      </c>
    </row>
    <row r="31" spans="1:3" s="13" customFormat="1" ht="12" customHeight="1">
      <c r="A31" s="17" t="s">
        <v>121</v>
      </c>
      <c r="B31" s="18" t="s">
        <v>29</v>
      </c>
      <c r="C31" s="19">
        <v>6000</v>
      </c>
    </row>
    <row r="32" spans="1:3" s="13" customFormat="1" ht="12" customHeight="1" thickBot="1">
      <c r="A32" s="20" t="s">
        <v>122</v>
      </c>
      <c r="B32" s="21" t="s">
        <v>30</v>
      </c>
      <c r="C32" s="23">
        <v>270</v>
      </c>
    </row>
    <row r="33" spans="1:3" s="13" customFormat="1" ht="12" customHeight="1" thickBot="1">
      <c r="A33" s="10" t="s">
        <v>31</v>
      </c>
      <c r="B33" s="11" t="s">
        <v>105</v>
      </c>
      <c r="C33" s="12">
        <f>SUM(C34:C41)</f>
        <v>19900</v>
      </c>
    </row>
    <row r="34" spans="1:3" s="13" customFormat="1" ht="12" customHeight="1">
      <c r="A34" s="14" t="s">
        <v>32</v>
      </c>
      <c r="B34" s="15" t="s">
        <v>33</v>
      </c>
      <c r="C34" s="16"/>
    </row>
    <row r="35" spans="1:3" s="13" customFormat="1" ht="12" customHeight="1">
      <c r="A35" s="17" t="s">
        <v>34</v>
      </c>
      <c r="B35" s="18" t="s">
        <v>35</v>
      </c>
      <c r="C35" s="19">
        <v>4258</v>
      </c>
    </row>
    <row r="36" spans="1:3" s="13" customFormat="1" ht="12" customHeight="1">
      <c r="A36" s="17" t="s">
        <v>36</v>
      </c>
      <c r="B36" s="18" t="s">
        <v>37</v>
      </c>
      <c r="C36" s="19">
        <v>2790</v>
      </c>
    </row>
    <row r="37" spans="1:3" s="13" customFormat="1" ht="12" customHeight="1">
      <c r="A37" s="17" t="s">
        <v>38</v>
      </c>
      <c r="B37" s="18" t="s">
        <v>39</v>
      </c>
      <c r="C37" s="19">
        <v>4682</v>
      </c>
    </row>
    <row r="38" spans="1:3" s="13" customFormat="1" ht="12" customHeight="1">
      <c r="A38" s="17" t="s">
        <v>40</v>
      </c>
      <c r="B38" s="18" t="s">
        <v>41</v>
      </c>
      <c r="C38" s="19">
        <v>4342</v>
      </c>
    </row>
    <row r="39" spans="1:3" s="13" customFormat="1" ht="12" customHeight="1">
      <c r="A39" s="17" t="s">
        <v>42</v>
      </c>
      <c r="B39" s="18" t="s">
        <v>43</v>
      </c>
      <c r="C39" s="19">
        <v>3323</v>
      </c>
    </row>
    <row r="40" spans="1:3" s="13" customFormat="1" ht="12" customHeight="1">
      <c r="A40" s="17" t="s">
        <v>44</v>
      </c>
      <c r="B40" s="18" t="s">
        <v>45</v>
      </c>
      <c r="C40" s="19"/>
    </row>
    <row r="41" spans="1:3" s="13" customFormat="1" ht="12" customHeight="1" thickBot="1">
      <c r="A41" s="17" t="s">
        <v>46</v>
      </c>
      <c r="B41" s="18" t="s">
        <v>47</v>
      </c>
      <c r="C41" s="19">
        <v>505</v>
      </c>
    </row>
    <row r="42" spans="1:3" s="13" customFormat="1" ht="12" customHeight="1" thickBot="1">
      <c r="A42" s="10" t="s">
        <v>48</v>
      </c>
      <c r="B42" s="11" t="s">
        <v>106</v>
      </c>
      <c r="C42" s="12">
        <f>SUM(C43:C45)</f>
        <v>80</v>
      </c>
    </row>
    <row r="43" spans="1:3" s="13" customFormat="1" ht="12" customHeight="1">
      <c r="A43" s="14" t="s">
        <v>49</v>
      </c>
      <c r="B43" s="15" t="s">
        <v>50</v>
      </c>
      <c r="C43" s="27"/>
    </row>
    <row r="44" spans="1:3" s="13" customFormat="1" ht="12" customHeight="1">
      <c r="A44" s="17" t="s">
        <v>51</v>
      </c>
      <c r="B44" s="18" t="s">
        <v>52</v>
      </c>
      <c r="C44" s="26">
        <v>80</v>
      </c>
    </row>
    <row r="45" spans="1:3" s="13" customFormat="1" ht="12" customHeight="1" thickBot="1">
      <c r="A45" s="17" t="s">
        <v>53</v>
      </c>
      <c r="B45" s="18" t="s">
        <v>54</v>
      </c>
      <c r="C45" s="26"/>
    </row>
    <row r="46" spans="1:3" s="13" customFormat="1" ht="12" customHeight="1" thickBot="1">
      <c r="A46" s="10" t="s">
        <v>55</v>
      </c>
      <c r="B46" s="11" t="s">
        <v>107</v>
      </c>
      <c r="C46" s="12">
        <f>SUM(C47:C47)</f>
        <v>0</v>
      </c>
    </row>
    <row r="47" spans="1:3" s="13" customFormat="1" ht="12" customHeight="1">
      <c r="A47" s="17" t="s">
        <v>125</v>
      </c>
      <c r="B47" s="18" t="s">
        <v>56</v>
      </c>
      <c r="C47" s="19"/>
    </row>
    <row r="48" spans="1:3" s="13" customFormat="1" ht="12" customHeight="1" thickBot="1">
      <c r="A48" s="20" t="s">
        <v>126</v>
      </c>
      <c r="B48" s="21" t="s">
        <v>157</v>
      </c>
      <c r="C48" s="23"/>
    </row>
    <row r="49" spans="1:3" s="13" customFormat="1" ht="12" customHeight="1" thickBot="1">
      <c r="A49" s="10" t="s">
        <v>57</v>
      </c>
      <c r="B49" s="22" t="s">
        <v>108</v>
      </c>
      <c r="C49" s="12">
        <f>SUM(C50:C52)</f>
        <v>112</v>
      </c>
    </row>
    <row r="50" spans="1:3" s="13" customFormat="1" ht="12" customHeight="1">
      <c r="A50" s="14" t="s">
        <v>58</v>
      </c>
      <c r="B50" s="15" t="s">
        <v>59</v>
      </c>
      <c r="C50" s="26"/>
    </row>
    <row r="51" spans="1:3" s="13" customFormat="1" ht="12" customHeight="1">
      <c r="A51" s="17" t="s">
        <v>60</v>
      </c>
      <c r="B51" s="18" t="s">
        <v>61</v>
      </c>
      <c r="C51" s="26">
        <v>112</v>
      </c>
    </row>
    <row r="52" spans="1:3" s="13" customFormat="1" ht="12" customHeight="1" thickBot="1">
      <c r="A52" s="51" t="s">
        <v>158</v>
      </c>
      <c r="B52" s="74" t="s">
        <v>159</v>
      </c>
      <c r="C52" s="75"/>
    </row>
    <row r="53" spans="1:3" s="13" customFormat="1" ht="12" customHeight="1" thickBot="1">
      <c r="A53" s="10" t="s">
        <v>62</v>
      </c>
      <c r="B53" s="11" t="s">
        <v>109</v>
      </c>
      <c r="C53" s="24">
        <f>+C8+C15+C24+C25+C33+C42+C46+C49</f>
        <v>257488</v>
      </c>
    </row>
    <row r="54" spans="1:3" s="13" customFormat="1" ht="12" customHeight="1" thickBot="1">
      <c r="A54" s="28" t="s">
        <v>63</v>
      </c>
      <c r="B54" s="22" t="s">
        <v>110</v>
      </c>
      <c r="C54" s="12">
        <f>SUM(C54)</f>
        <v>0</v>
      </c>
    </row>
    <row r="55" spans="1:3" s="13" customFormat="1" ht="12" customHeight="1" thickBot="1">
      <c r="A55" s="28" t="s">
        <v>64</v>
      </c>
      <c r="B55" s="22" t="s">
        <v>111</v>
      </c>
      <c r="C55" s="12"/>
    </row>
    <row r="56" spans="1:3" s="13" customFormat="1" ht="12" customHeight="1" thickBot="1">
      <c r="A56" s="28" t="s">
        <v>65</v>
      </c>
      <c r="B56" s="22" t="s">
        <v>112</v>
      </c>
      <c r="C56" s="12">
        <f>SUM(C57:C58)</f>
        <v>133973</v>
      </c>
    </row>
    <row r="57" spans="1:3" s="13" customFormat="1" ht="12" customHeight="1">
      <c r="A57" s="14" t="s">
        <v>66</v>
      </c>
      <c r="B57" s="15" t="s">
        <v>67</v>
      </c>
      <c r="C57" s="26">
        <v>133973</v>
      </c>
    </row>
    <row r="58" spans="1:3" s="13" customFormat="1" ht="12" customHeight="1" thickBot="1">
      <c r="A58" s="20" t="s">
        <v>68</v>
      </c>
      <c r="B58" s="21" t="s">
        <v>69</v>
      </c>
      <c r="C58" s="26"/>
    </row>
    <row r="59" spans="1:3" s="13" customFormat="1" ht="12" customHeight="1" thickBot="1">
      <c r="A59" s="28" t="s">
        <v>70</v>
      </c>
      <c r="B59" s="22" t="s">
        <v>113</v>
      </c>
      <c r="C59" s="12"/>
    </row>
    <row r="60" spans="1:3" s="13" customFormat="1" ht="12" customHeight="1" thickBot="1">
      <c r="A60" s="28" t="s">
        <v>71</v>
      </c>
      <c r="B60" s="22" t="s">
        <v>114</v>
      </c>
      <c r="C60" s="12"/>
    </row>
    <row r="61" spans="1:3" s="13" customFormat="1" ht="13.5" customHeight="1" thickBot="1">
      <c r="A61" s="28" t="s">
        <v>72</v>
      </c>
      <c r="B61" s="22" t="s">
        <v>73</v>
      </c>
      <c r="C61" s="29"/>
    </row>
    <row r="62" spans="1:3" s="13" customFormat="1" ht="15.75" customHeight="1" thickBot="1">
      <c r="A62" s="28" t="s">
        <v>74</v>
      </c>
      <c r="B62" s="30" t="s">
        <v>115</v>
      </c>
      <c r="C62" s="24">
        <f>SUM(C55+C56+C59+C61)</f>
        <v>133973</v>
      </c>
    </row>
    <row r="63" spans="1:3" s="13" customFormat="1" ht="16.5" customHeight="1" thickBot="1">
      <c r="A63" s="31" t="s">
        <v>75</v>
      </c>
      <c r="B63" s="32" t="s">
        <v>116</v>
      </c>
      <c r="C63" s="24">
        <f>SUM(C53+C62)</f>
        <v>391461</v>
      </c>
    </row>
    <row r="64" spans="1:3" s="13" customFormat="1" ht="23.25" customHeight="1">
      <c r="A64" s="33"/>
      <c r="B64" s="34"/>
      <c r="C64" s="35"/>
    </row>
    <row r="65" spans="1:3" s="13" customFormat="1" ht="22.5" customHeight="1">
      <c r="A65" s="33"/>
      <c r="B65" s="71" t="s">
        <v>129</v>
      </c>
      <c r="C65" s="35"/>
    </row>
    <row r="66" spans="1:3" ht="16.5" customHeight="1">
      <c r="A66" s="90" t="s">
        <v>184</v>
      </c>
      <c r="B66" s="90"/>
      <c r="C66" s="90"/>
    </row>
    <row r="67" spans="1:3" ht="16.5" customHeight="1">
      <c r="A67" s="88" t="s">
        <v>168</v>
      </c>
      <c r="B67" s="88"/>
      <c r="C67" s="88"/>
    </row>
    <row r="68" spans="1:3" ht="16.5" customHeight="1">
      <c r="A68" s="69"/>
      <c r="B68" s="69" t="s">
        <v>76</v>
      </c>
      <c r="C68" s="69"/>
    </row>
    <row r="69" spans="1:3" ht="16.5" customHeight="1">
      <c r="A69" s="69"/>
      <c r="B69" s="69"/>
      <c r="C69" s="70" t="s">
        <v>128</v>
      </c>
    </row>
    <row r="70" spans="1:3" s="37" customFormat="1" ht="16.5" customHeight="1" thickBot="1">
      <c r="A70" s="83"/>
      <c r="B70" s="83"/>
      <c r="C70" s="36" t="s">
        <v>96</v>
      </c>
    </row>
    <row r="71" spans="1:3" ht="37.5" customHeight="1" thickBot="1">
      <c r="A71" s="3" t="s">
        <v>1</v>
      </c>
      <c r="B71" s="4" t="s">
        <v>77</v>
      </c>
      <c r="C71" s="5" t="s">
        <v>166</v>
      </c>
    </row>
    <row r="72" spans="1:3" s="9" customFormat="1" ht="12" customHeight="1" thickBot="1">
      <c r="A72" s="38"/>
      <c r="B72" s="39" t="s">
        <v>118</v>
      </c>
      <c r="C72" s="40" t="s">
        <v>117</v>
      </c>
    </row>
    <row r="73" spans="1:3" ht="12" customHeight="1" thickBot="1">
      <c r="A73" s="41" t="s">
        <v>3</v>
      </c>
      <c r="B73" s="42" t="s">
        <v>135</v>
      </c>
      <c r="C73" s="43">
        <f>SUM(C74:C78)</f>
        <v>243346</v>
      </c>
    </row>
    <row r="74" spans="1:3" ht="12" customHeight="1">
      <c r="A74" s="44" t="s">
        <v>4</v>
      </c>
      <c r="B74" s="45" t="s">
        <v>78</v>
      </c>
      <c r="C74" s="46">
        <v>74555</v>
      </c>
    </row>
    <row r="75" spans="1:3" ht="12" customHeight="1">
      <c r="A75" s="17" t="s">
        <v>6</v>
      </c>
      <c r="B75" s="47" t="s">
        <v>79</v>
      </c>
      <c r="C75" s="19">
        <v>16859</v>
      </c>
    </row>
    <row r="76" spans="1:3" ht="12" customHeight="1">
      <c r="A76" s="17" t="s">
        <v>8</v>
      </c>
      <c r="B76" s="47" t="s">
        <v>80</v>
      </c>
      <c r="C76" s="23">
        <v>62931</v>
      </c>
    </row>
    <row r="77" spans="1:3" ht="12" customHeight="1">
      <c r="A77" s="17" t="s">
        <v>9</v>
      </c>
      <c r="B77" s="48" t="s">
        <v>81</v>
      </c>
      <c r="C77" s="23">
        <v>5990</v>
      </c>
    </row>
    <row r="78" spans="1:3" ht="12" customHeight="1">
      <c r="A78" s="17" t="s">
        <v>82</v>
      </c>
      <c r="B78" s="49" t="s">
        <v>83</v>
      </c>
      <c r="C78" s="23">
        <f>SUM(C80+C83+C84)</f>
        <v>83011</v>
      </c>
    </row>
    <row r="79" spans="1:3" ht="12" customHeight="1">
      <c r="A79" s="17" t="s">
        <v>13</v>
      </c>
      <c r="B79" s="47" t="s">
        <v>84</v>
      </c>
      <c r="C79" s="23"/>
    </row>
    <row r="80" spans="1:3" ht="12" customHeight="1">
      <c r="A80" s="17" t="s">
        <v>132</v>
      </c>
      <c r="B80" s="50" t="s">
        <v>170</v>
      </c>
      <c r="C80" s="23">
        <f>SUM(C81:C82)</f>
        <v>79826</v>
      </c>
    </row>
    <row r="81" spans="1:3" ht="12" customHeight="1">
      <c r="A81" s="17" t="s">
        <v>133</v>
      </c>
      <c r="B81" s="50" t="s">
        <v>124</v>
      </c>
      <c r="C81" s="23">
        <v>46209</v>
      </c>
    </row>
    <row r="82" spans="1:3" ht="12" customHeight="1">
      <c r="A82" s="17" t="s">
        <v>134</v>
      </c>
      <c r="B82" s="50" t="s">
        <v>123</v>
      </c>
      <c r="C82" s="23">
        <v>33617</v>
      </c>
    </row>
    <row r="83" spans="1:3" ht="12" customHeight="1">
      <c r="A83" s="20" t="s">
        <v>174</v>
      </c>
      <c r="B83" s="82" t="s">
        <v>169</v>
      </c>
      <c r="C83" s="23">
        <v>600</v>
      </c>
    </row>
    <row r="84" spans="1:3" ht="12" customHeight="1" thickBot="1">
      <c r="A84" s="52" t="s">
        <v>175</v>
      </c>
      <c r="B84" s="53" t="s">
        <v>85</v>
      </c>
      <c r="C84" s="54">
        <f>SUM(C85:C90)</f>
        <v>2585</v>
      </c>
    </row>
    <row r="85" spans="1:3" ht="12" customHeight="1" thickBot="1">
      <c r="A85" s="76" t="s">
        <v>176</v>
      </c>
      <c r="B85" s="77" t="s">
        <v>161</v>
      </c>
      <c r="C85" s="78">
        <v>700</v>
      </c>
    </row>
    <row r="86" spans="1:3" ht="12" customHeight="1" thickBot="1">
      <c r="A86" s="76" t="s">
        <v>177</v>
      </c>
      <c r="B86" s="77" t="s">
        <v>171</v>
      </c>
      <c r="C86" s="78">
        <v>800</v>
      </c>
    </row>
    <row r="87" spans="1:3" ht="12" customHeight="1" thickBot="1">
      <c r="A87" s="76" t="s">
        <v>178</v>
      </c>
      <c r="B87" s="77" t="s">
        <v>172</v>
      </c>
      <c r="C87" s="78">
        <v>860</v>
      </c>
    </row>
    <row r="88" spans="1:3" ht="12" customHeight="1" thickBot="1">
      <c r="A88" s="76" t="s">
        <v>179</v>
      </c>
      <c r="B88" s="77" t="s">
        <v>182</v>
      </c>
      <c r="C88" s="78">
        <v>150</v>
      </c>
    </row>
    <row r="89" spans="1:3" ht="12" customHeight="1" thickBot="1">
      <c r="A89" s="76" t="s">
        <v>180</v>
      </c>
      <c r="B89" s="77" t="s">
        <v>173</v>
      </c>
      <c r="C89" s="78">
        <v>30</v>
      </c>
    </row>
    <row r="90" spans="1:3" ht="12" customHeight="1" thickBot="1">
      <c r="A90" s="76" t="s">
        <v>181</v>
      </c>
      <c r="B90" s="77" t="s">
        <v>162</v>
      </c>
      <c r="C90" s="78">
        <v>45</v>
      </c>
    </row>
    <row r="91" spans="1:3" ht="12" customHeight="1" thickBot="1">
      <c r="A91" s="73" t="s">
        <v>15</v>
      </c>
      <c r="B91" s="55" t="s">
        <v>136</v>
      </c>
      <c r="C91" s="12">
        <f>+C92+C94+C96</f>
        <v>91113</v>
      </c>
    </row>
    <row r="92" spans="1:3" ht="12" customHeight="1">
      <c r="A92" s="14" t="s">
        <v>16</v>
      </c>
      <c r="B92" s="47" t="s">
        <v>86</v>
      </c>
      <c r="C92" s="16">
        <v>2407</v>
      </c>
    </row>
    <row r="93" spans="1:3" ht="12" customHeight="1">
      <c r="A93" s="14" t="s">
        <v>18</v>
      </c>
      <c r="B93" s="56" t="s">
        <v>87</v>
      </c>
      <c r="C93" s="16"/>
    </row>
    <row r="94" spans="1:3" ht="12" customHeight="1">
      <c r="A94" s="14" t="s">
        <v>19</v>
      </c>
      <c r="B94" s="56" t="s">
        <v>88</v>
      </c>
      <c r="C94" s="19">
        <v>85706</v>
      </c>
    </row>
    <row r="95" spans="1:3" ht="12" customHeight="1">
      <c r="A95" s="14" t="s">
        <v>20</v>
      </c>
      <c r="B95" s="56" t="s">
        <v>89</v>
      </c>
      <c r="C95" s="57"/>
    </row>
    <row r="96" spans="1:3" ht="12" customHeight="1">
      <c r="A96" s="14" t="s">
        <v>21</v>
      </c>
      <c r="B96" s="58" t="s">
        <v>90</v>
      </c>
      <c r="C96" s="57">
        <f>SUM(C97)</f>
        <v>3000</v>
      </c>
    </row>
    <row r="97" spans="1:3" ht="12" customHeight="1" thickBot="1">
      <c r="A97" s="51" t="s">
        <v>164</v>
      </c>
      <c r="B97" s="80" t="s">
        <v>163</v>
      </c>
      <c r="C97" s="79">
        <v>3000</v>
      </c>
    </row>
    <row r="98" spans="1:3" ht="12" customHeight="1" thickBot="1">
      <c r="A98" s="10" t="s">
        <v>23</v>
      </c>
      <c r="B98" s="59" t="s">
        <v>137</v>
      </c>
      <c r="C98" s="12">
        <f>+C99+C100</f>
        <v>53173</v>
      </c>
    </row>
    <row r="99" spans="1:3" ht="12" customHeight="1">
      <c r="A99" s="14" t="s">
        <v>24</v>
      </c>
      <c r="B99" s="60" t="s">
        <v>91</v>
      </c>
      <c r="C99" s="16">
        <v>33173</v>
      </c>
    </row>
    <row r="100" spans="1:3" ht="12" customHeight="1" thickBot="1">
      <c r="A100" s="20" t="s">
        <v>25</v>
      </c>
      <c r="B100" s="56" t="s">
        <v>92</v>
      </c>
      <c r="C100" s="23">
        <v>20000</v>
      </c>
    </row>
    <row r="101" spans="1:3" ht="12" customHeight="1" thickBot="1">
      <c r="A101" s="10" t="s">
        <v>93</v>
      </c>
      <c r="B101" s="59" t="s">
        <v>138</v>
      </c>
      <c r="C101" s="12">
        <f>+C73+C91+C98</f>
        <v>387632</v>
      </c>
    </row>
    <row r="102" spans="1:3" ht="12" customHeight="1" thickBot="1">
      <c r="A102" s="10" t="s">
        <v>31</v>
      </c>
      <c r="B102" s="59" t="s">
        <v>139</v>
      </c>
      <c r="C102" s="12"/>
    </row>
    <row r="103" spans="1:3" ht="12" customHeight="1" thickBot="1">
      <c r="A103" s="10" t="s">
        <v>48</v>
      </c>
      <c r="B103" s="59" t="s">
        <v>140</v>
      </c>
      <c r="C103" s="12"/>
    </row>
    <row r="104" spans="1:3" ht="12" customHeight="1" thickBot="1">
      <c r="A104" s="10" t="s">
        <v>94</v>
      </c>
      <c r="B104" s="59" t="s">
        <v>141</v>
      </c>
      <c r="C104" s="24">
        <f>SUM(C105)</f>
        <v>3829</v>
      </c>
    </row>
    <row r="105" spans="1:3" ht="12" customHeight="1" thickBot="1">
      <c r="A105" s="73" t="s">
        <v>125</v>
      </c>
      <c r="B105" s="81" t="s">
        <v>165</v>
      </c>
      <c r="C105" s="24">
        <v>3829</v>
      </c>
    </row>
    <row r="106" spans="1:3" ht="12" customHeight="1" thickBot="1">
      <c r="A106" s="10" t="s">
        <v>57</v>
      </c>
      <c r="B106" s="59" t="s">
        <v>142</v>
      </c>
      <c r="C106" s="61"/>
    </row>
    <row r="107" spans="1:9" ht="15" customHeight="1" thickBot="1">
      <c r="A107" s="10" t="s">
        <v>62</v>
      </c>
      <c r="B107" s="59" t="s">
        <v>143</v>
      </c>
      <c r="C107" s="62">
        <f>+C102+C103+C104+C106</f>
        <v>3829</v>
      </c>
      <c r="F107" s="63"/>
      <c r="G107" s="64"/>
      <c r="H107" s="64"/>
      <c r="I107" s="64"/>
    </row>
    <row r="108" spans="1:3" s="13" customFormat="1" ht="12.75" customHeight="1" thickBot="1">
      <c r="A108" s="65" t="s">
        <v>95</v>
      </c>
      <c r="B108" s="66" t="s">
        <v>144</v>
      </c>
      <c r="C108" s="62">
        <f>+C101+C107</f>
        <v>391461</v>
      </c>
    </row>
    <row r="109" ht="7.5" customHeight="1"/>
    <row r="110" spans="1:3" ht="15.75">
      <c r="A110" s="84"/>
      <c r="B110" s="84"/>
      <c r="C110" s="84"/>
    </row>
    <row r="111" spans="1:3" ht="15" customHeight="1">
      <c r="A111" s="86"/>
      <c r="B111" s="86"/>
      <c r="C111" s="72"/>
    </row>
    <row r="112" spans="1:3" ht="15.75">
      <c r="A112" s="87" t="s">
        <v>145</v>
      </c>
      <c r="B112" s="87"/>
      <c r="C112" s="87"/>
    </row>
    <row r="117" spans="1:3" ht="15.75">
      <c r="A117" s="84"/>
      <c r="B117" s="84"/>
      <c r="C117" s="84"/>
    </row>
    <row r="118" spans="1:3" ht="16.5" thickBot="1">
      <c r="A118" s="85"/>
      <c r="B118" s="85"/>
      <c r="C118" s="2"/>
    </row>
    <row r="119" spans="1:3" ht="16.5" thickBot="1">
      <c r="A119" s="10"/>
      <c r="B119" s="55"/>
      <c r="C119" s="12"/>
    </row>
    <row r="120" spans="1:3" ht="16.5" thickBot="1">
      <c r="A120" s="10"/>
      <c r="B120" s="55"/>
      <c r="C120" s="12"/>
    </row>
  </sheetData>
  <sheetProtection/>
  <mergeCells count="12">
    <mergeCell ref="A2:C2"/>
    <mergeCell ref="A3:C3"/>
    <mergeCell ref="A67:C67"/>
    <mergeCell ref="A1:C1"/>
    <mergeCell ref="A5:B5"/>
    <mergeCell ref="A66:C66"/>
    <mergeCell ref="A70:B70"/>
    <mergeCell ref="A117:C117"/>
    <mergeCell ref="A118:B118"/>
    <mergeCell ref="A111:B111"/>
    <mergeCell ref="A112:C112"/>
    <mergeCell ref="A110:C110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2017-02-16T11:02:21Z</dcterms:modified>
  <cp:category/>
  <cp:version/>
  <cp:contentType/>
  <cp:contentStatus/>
</cp:coreProperties>
</file>