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11595" tabRatio="868"/>
  </bookViews>
  <sheets>
    <sheet name="6. felújítás" sheetId="11" r:id="rId1"/>
    <sheet name="7.Előir.felhaszn." sheetId="30" r:id="rId2"/>
    <sheet name="8.Lészám" sheetId="31" r:id="rId3"/>
    <sheet name="9.Közvetett tám." sheetId="32" r:id="rId4"/>
    <sheet name="10. Gördülő tervezés" sheetId="33" r:id="rId5"/>
    <sheet name="11. Több éves" sheetId="35" r:id="rId6"/>
  </sheets>
  <definedNames>
    <definedName name="_xlnm.Print_Titles" localSheetId="0">'6. felújítás'!$6:$6</definedName>
  </definedNames>
  <calcPr calcId="125725"/>
</workbook>
</file>

<file path=xl/calcChain.xml><?xml version="1.0" encoding="utf-8"?>
<calcChain xmlns="http://schemas.openxmlformats.org/spreadsheetml/2006/main">
  <c r="D41" i="33"/>
  <c r="E41" s="1"/>
  <c r="B23" i="11"/>
  <c r="E28" i="33" l="1"/>
  <c r="D16" l="1"/>
  <c r="E16" s="1"/>
  <c r="C28" l="1"/>
  <c r="D28"/>
  <c r="C49"/>
  <c r="D38"/>
  <c r="E38" s="1"/>
  <c r="C40"/>
  <c r="D36"/>
  <c r="E36" s="1"/>
  <c r="D35"/>
  <c r="E35" s="1"/>
  <c r="D34"/>
  <c r="E34" s="1"/>
  <c r="D33"/>
  <c r="E33" s="1"/>
  <c r="D32"/>
  <c r="E32" s="1"/>
  <c r="D31"/>
  <c r="E31" s="1"/>
  <c r="C18"/>
  <c r="D17"/>
  <c r="E17" s="1"/>
  <c r="D15"/>
  <c r="E15" s="1"/>
  <c r="D14"/>
  <c r="E14" s="1"/>
  <c r="D13"/>
  <c r="E13" s="1"/>
  <c r="D12"/>
  <c r="E12" s="1"/>
  <c r="D11"/>
  <c r="E11" s="1"/>
  <c r="D10"/>
  <c r="E10" s="1"/>
  <c r="D9"/>
  <c r="E9" s="1"/>
  <c r="C50" l="1"/>
  <c r="D49"/>
  <c r="E49"/>
  <c r="E18"/>
  <c r="E29" s="1"/>
  <c r="D18"/>
  <c r="D29" s="1"/>
  <c r="C29"/>
  <c r="D37"/>
  <c r="D40" l="1"/>
  <c r="D50" s="1"/>
  <c r="E37"/>
  <c r="E40" s="1"/>
  <c r="E50" s="1"/>
  <c r="E15" i="30"/>
  <c r="H13" i="31"/>
  <c r="F13"/>
  <c r="G27" i="32"/>
  <c r="C21" i="31"/>
  <c r="C22"/>
  <c r="J13"/>
  <c r="L13"/>
  <c r="D13"/>
  <c r="C13" l="1"/>
  <c r="N7" i="30"/>
  <c r="N8"/>
  <c r="N9"/>
  <c r="N10"/>
  <c r="N11"/>
  <c r="N12"/>
  <c r="N13"/>
  <c r="N14"/>
  <c r="B15"/>
  <c r="C15"/>
  <c r="D15"/>
  <c r="F15"/>
  <c r="G15"/>
  <c r="H15"/>
  <c r="I15"/>
  <c r="J15"/>
  <c r="K15"/>
  <c r="L15"/>
  <c r="M15"/>
  <c r="N17"/>
  <c r="N18"/>
  <c r="N19"/>
  <c r="N20"/>
  <c r="N21"/>
  <c r="N22"/>
  <c r="N23"/>
  <c r="N24"/>
  <c r="B25"/>
  <c r="C25"/>
  <c r="D25"/>
  <c r="E25"/>
  <c r="F25"/>
  <c r="G25"/>
  <c r="H25"/>
  <c r="I25"/>
  <c r="J25"/>
  <c r="K25"/>
  <c r="L25"/>
  <c r="M25"/>
  <c r="N15" l="1"/>
  <c r="N25"/>
  <c r="B13" i="11"/>
  <c r="B24" s="1"/>
</calcChain>
</file>

<file path=xl/sharedStrings.xml><?xml version="1.0" encoding="utf-8"?>
<sst xmlns="http://schemas.openxmlformats.org/spreadsheetml/2006/main" count="184" uniqueCount="176">
  <si>
    <t>Megnevezés</t>
  </si>
  <si>
    <t>Működési kiadások összesen:</t>
  </si>
  <si>
    <t>Személyi juttatások</t>
  </si>
  <si>
    <t>Munkaadókat terhelő járulékok</t>
  </si>
  <si>
    <t>Össesen:</t>
  </si>
  <si>
    <t>Egyéb működési célú kiadások</t>
  </si>
  <si>
    <t>Működési bevételek</t>
  </si>
  <si>
    <t>Közhatalmi bevételek</t>
  </si>
  <si>
    <t>Finanszírozási bevételek</t>
  </si>
  <si>
    <t>Dologi kiadások</t>
  </si>
  <si>
    <t>Beruházások</t>
  </si>
  <si>
    <t>Felhalmozási bevételek</t>
  </si>
  <si>
    <t>Működési célú átvett pénzeszközök</t>
  </si>
  <si>
    <t>Felhalmozási célú átvett pénzeszközök</t>
  </si>
  <si>
    <t>Finanszírozási kiadások</t>
  </si>
  <si>
    <t>Eredeti előirányzat</t>
  </si>
  <si>
    <t>1.</t>
  </si>
  <si>
    <t>2.</t>
  </si>
  <si>
    <t>3.</t>
  </si>
  <si>
    <t>BAKONYKÚTI  KÖZSÉG ÖNKORMÁNYZATA</t>
  </si>
  <si>
    <t>4.</t>
  </si>
  <si>
    <t>Kiadások összesen:</t>
  </si>
  <si>
    <t>Felújítási kiadások</t>
  </si>
  <si>
    <t>Ellátottak pénzbeli juttatásai</t>
  </si>
  <si>
    <t>Kiadási jogcímek</t>
  </si>
  <si>
    <t>Bevételek összesen:</t>
  </si>
  <si>
    <t>Felhalmozási célú támogatások</t>
  </si>
  <si>
    <t>Működési célú támogatások</t>
  </si>
  <si>
    <t>Összesen</t>
  </si>
  <si>
    <t>December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</si>
  <si>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</si>
  <si>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</si>
  <si>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</si>
  <si>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</si>
  <si>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</si>
  <si>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</si>
  <si>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</si>
  <si>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</si>
  <si>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</si>
  <si>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</si>
  <si>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</si>
  <si>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Bevételi jogcímek</t>
  </si>
  <si>
    <t>ezer Ft-ban</t>
  </si>
  <si>
    <t>Közfoglalkoztatási terület</t>
  </si>
  <si>
    <t>Város-, községgazdálkodás</t>
  </si>
  <si>
    <t>Képviselőtestület</t>
  </si>
  <si>
    <t>Önkormányzat</t>
  </si>
  <si>
    <t xml:space="preserve">Közfoglalkoztatott </t>
  </si>
  <si>
    <t>Munka tv.</t>
  </si>
  <si>
    <t>Közalkalmazott</t>
  </si>
  <si>
    <t>polgármester</t>
  </si>
  <si>
    <t>összesen</t>
  </si>
  <si>
    <t>Költségvetési szerv</t>
  </si>
  <si>
    <t>Bakonykúti Község Önkormányzat</t>
  </si>
  <si>
    <t xml:space="preserve"> </t>
  </si>
  <si>
    <t>Közvetett támogatás öszesen:</t>
  </si>
  <si>
    <t>1991. évi LXXX. Gépjárműadóról szóló törvény 5. § (f) pontja alapján biztosított mentesség mozgáskorlátozottakra vonatkozóan</t>
  </si>
  <si>
    <t>1991. évi LXXX. Gépjárműadóról szóló törvény 5. § (b) pontja alapján biztosított mentesség társadalmi szervre vonatkozóan</t>
  </si>
  <si>
    <t>1991. évi LXXX. Gépjárműadóról szóló törvény 5. § (a) pontja alapján biztosított mentesség költségvetési szervre vonatkozóan</t>
  </si>
  <si>
    <t>összeg</t>
  </si>
  <si>
    <t>adatok  Ft-ban</t>
  </si>
  <si>
    <t>önkormányzat által nyújtott közvetett támogatások</t>
  </si>
  <si>
    <t>Bakonykúti Község  Önkormányzat</t>
  </si>
  <si>
    <t>alpolgármester</t>
  </si>
  <si>
    <t>Működési célú bevételek</t>
  </si>
  <si>
    <t>Intézményi működési bevételek B4</t>
  </si>
  <si>
    <t>Közhatalmi bevételek B3</t>
  </si>
  <si>
    <t>Működési támogatások államh. Belülről B1</t>
  </si>
  <si>
    <t>5.</t>
  </si>
  <si>
    <t>Működési célú támogatásértékű bevételei</t>
  </si>
  <si>
    <t>6.</t>
  </si>
  <si>
    <t>Véglegesen műk-re átvett pénzeszköz</t>
  </si>
  <si>
    <t>7.</t>
  </si>
  <si>
    <t>támogatási kölcsön visszatérülése</t>
  </si>
  <si>
    <t>8.</t>
  </si>
  <si>
    <t>Működési célú hitel(folyószámla hitel)</t>
  </si>
  <si>
    <t>9.</t>
  </si>
  <si>
    <t>Előző évi megtérülés</t>
  </si>
  <si>
    <t>10.</t>
  </si>
  <si>
    <t>Működési pénzmaradvány</t>
  </si>
  <si>
    <t>11.</t>
  </si>
  <si>
    <t>Működési célú bevétel összesen:</t>
  </si>
  <si>
    <t>12.</t>
  </si>
  <si>
    <t xml:space="preserve">Felhalmozási célú bevételek </t>
  </si>
  <si>
    <t>13.</t>
  </si>
  <si>
    <t>Működési célú átvett pénzeszközök B6</t>
  </si>
  <si>
    <t>14.</t>
  </si>
  <si>
    <t>Támogatások (felhalmozási célú)</t>
  </si>
  <si>
    <t>15.</t>
  </si>
  <si>
    <t>Támogatásértékű felhalmozási bevétel</t>
  </si>
  <si>
    <t>16.</t>
  </si>
  <si>
    <t>Felhalmozási és tőke jellegű bevétel</t>
  </si>
  <si>
    <t>17.</t>
  </si>
  <si>
    <t>Felhalmozásra átvett pénzeszközök B25</t>
  </si>
  <si>
    <t>18.</t>
  </si>
  <si>
    <t>Támogatási célú pénzeszközök visszatérülése</t>
  </si>
  <si>
    <t>19.</t>
  </si>
  <si>
    <t>Felhalmozási célú hitel felvétele</t>
  </si>
  <si>
    <t>20.</t>
  </si>
  <si>
    <t>Költségvetési maradvány</t>
  </si>
  <si>
    <t>21.</t>
  </si>
  <si>
    <t>Felhalmozási bevételek összesen</t>
  </si>
  <si>
    <t>22.</t>
  </si>
  <si>
    <t>23.</t>
  </si>
  <si>
    <t>Működési kiadások</t>
  </si>
  <si>
    <t>24.</t>
  </si>
  <si>
    <t>Személyi jellegű kiadások K1</t>
  </si>
  <si>
    <t>25.</t>
  </si>
  <si>
    <t>Munkaadókat terhelő járulékok K2</t>
  </si>
  <si>
    <t>26.</t>
  </si>
  <si>
    <t>Dologi jellegű kiadások K3</t>
  </si>
  <si>
    <t>27.</t>
  </si>
  <si>
    <t>Ellátottak pénzügyi támogatása K4</t>
  </si>
  <si>
    <t>28.</t>
  </si>
  <si>
    <t>Egyéb működési célú kiadások K5</t>
  </si>
  <si>
    <t>29.</t>
  </si>
  <si>
    <t>Beruházás K6</t>
  </si>
  <si>
    <t>30.</t>
  </si>
  <si>
    <t>Felújítás K7</t>
  </si>
  <si>
    <t>31.</t>
  </si>
  <si>
    <t>32.</t>
  </si>
  <si>
    <t>Működési hitelek törlesztése (hosszú lej.)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</si>
  <si>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</si>
  <si>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</si>
  <si>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</si>
  <si>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</si>
  <si>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</si>
  <si>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</si>
  <si>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</si>
  <si>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</si>
  <si>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</si>
  <si>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</si>
  <si>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</si>
  <si>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2017. évre engedélyezett létszámadatai</t>
  </si>
  <si>
    <t>2017. évi költségvetés FELÚJÍTÁSI, BERUHÁZÁSI kiadásai célonkénti bontásban</t>
  </si>
  <si>
    <t>Előirányzat (Ft)</t>
  </si>
  <si>
    <t>011130/Településrendezés-kézikönyv</t>
  </si>
  <si>
    <t>Beruházási célú előzetesen felszámított általános forgalmi adó/011130/</t>
  </si>
  <si>
    <t>011130/Polgármesteri Hivatal tetőcsere (ÁFA mentes)</t>
  </si>
  <si>
    <t>011130/Polgármesteri Hivatal ablakcsere, elektromos javítás</t>
  </si>
  <si>
    <t>Felújítási célú előzetesen felszámított általános forgalmi adó (011130)</t>
  </si>
  <si>
    <t>064010/Közvilágítás bővítése</t>
  </si>
  <si>
    <t>Beruházási célú előzetesen felszámított általános forgalmi adó/064010/</t>
  </si>
  <si>
    <t xml:space="preserve">066020/Vízmű </t>
  </si>
  <si>
    <t xml:space="preserve">082091/Közösségi Színtér kialakítása </t>
  </si>
  <si>
    <t>Felújítási célú előzetesen felszámított általános forgalmi adó (066020)</t>
  </si>
  <si>
    <t>Felújítási célú előzetesen felszámított általános forgalmi adó (082091)</t>
  </si>
  <si>
    <t>Egyéb felhalmozási célú kiadások (K8)</t>
  </si>
  <si>
    <t>K7 Felújítások összesen:</t>
  </si>
  <si>
    <t>K6 Beruházások összesen:</t>
  </si>
  <si>
    <t>(Ft)</t>
  </si>
  <si>
    <t>066020/Egyedi szennyvíz pályázat</t>
  </si>
  <si>
    <t>066020/Szennyvíz szívótömlő és tartozékai beszerzése</t>
  </si>
  <si>
    <t>Beruházási célú előzetesen felszámított általános forgalmi adó/066020/</t>
  </si>
  <si>
    <t>Bakonykúti Község Önkormányzat 2017. évi előirányzat felhasználási ütemterve</t>
  </si>
  <si>
    <t>2017. évi költségvetés</t>
  </si>
  <si>
    <t>Kölcsönadó, hitelező</t>
  </si>
  <si>
    <t>Felvett összeg</t>
  </si>
  <si>
    <t>Átvétel  ideje</t>
  </si>
  <si>
    <t>Lejárat ideje</t>
  </si>
  <si>
    <t>Érintett eszköz</t>
  </si>
  <si>
    <t>Visszatérítendő kamatmentes kölcsön</t>
  </si>
  <si>
    <t>Pénzügyi Keret Közgyűlése</t>
  </si>
  <si>
    <t>Polgármesteri Hivatal épületének tetőfelújítása</t>
  </si>
  <si>
    <t>Bakonykúti Község Önkormányzata - adósságállomány 2016. december 31-én</t>
  </si>
  <si>
    <t>2016 . december 31-i állomány</t>
  </si>
  <si>
    <t>Bakonykúti Községi Önkormányzat 2017-2018-2019. évi gördülő tervezése</t>
  </si>
  <si>
    <t>Finanszírozási kiadás K9</t>
  </si>
  <si>
    <t xml:space="preserve">Működési hitelek törlesztése </t>
  </si>
  <si>
    <t>70 évet betöltött tulajdonos 100 % (29 Ingatlan x 12.000,- Ft)</t>
  </si>
  <si>
    <t>6. melléklet a 2/2017. (III.6.) önkormányzati rendelethez</t>
  </si>
  <si>
    <t>7.  melléklet a 2/2017. (III.6.) önkormányzati rendelethez</t>
  </si>
  <si>
    <t>8.  melléklet a 2/2017. (III.6.) önkormányzati rendelethez</t>
  </si>
  <si>
    <t>9.  melléklet a 2/2017. (III.6.) önkormányzati rendelethez</t>
  </si>
  <si>
    <t>11. melléklet a 2/2017. (III.6.) önkormányzati rendelethez</t>
  </si>
  <si>
    <t>10. melléklet a 2/2017. (III.6.) önkormányzati rendelethez</t>
  </si>
</sst>
</file>

<file path=xl/styles.xml><?xml version="1.0" encoding="utf-8"?>
<styleSheet xmlns="http://schemas.openxmlformats.org/spreadsheetml/2006/main">
  <fonts count="4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8" fillId="9" borderId="1" applyNumberFormat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0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3" fillId="21" borderId="7" applyNumberFormat="0" applyFont="0" applyAlignment="0" applyProtection="0"/>
    <xf numFmtId="0" fontId="16" fillId="6" borderId="0" applyNumberFormat="0" applyBorder="0" applyAlignment="0" applyProtection="0"/>
    <xf numFmtId="0" fontId="17" fillId="22" borderId="8" applyNumberFormat="0" applyAlignment="0" applyProtection="0"/>
    <xf numFmtId="0" fontId="18" fillId="0" borderId="0" applyNumberFormat="0" applyFill="0" applyBorder="0" applyAlignment="0" applyProtection="0"/>
    <xf numFmtId="0" fontId="25" fillId="0" borderId="0"/>
    <xf numFmtId="0" fontId="23" fillId="0" borderId="0"/>
    <xf numFmtId="0" fontId="19" fillId="0" borderId="9" applyNumberFormat="0" applyFill="0" applyAlignment="0" applyProtection="0"/>
    <xf numFmtId="0" fontId="20" fillId="5" borderId="0" applyNumberFormat="0" applyBorder="0" applyAlignment="0" applyProtection="0"/>
    <xf numFmtId="0" fontId="21" fillId="23" borderId="0" applyNumberFormat="0" applyBorder="0" applyAlignment="0" applyProtection="0"/>
    <xf numFmtId="0" fontId="22" fillId="22" borderId="1" applyNumberFormat="0" applyAlignment="0" applyProtection="0"/>
    <xf numFmtId="0" fontId="2" fillId="0" borderId="0"/>
  </cellStyleXfs>
  <cellXfs count="221">
    <xf numFmtId="0" fontId="0" fillId="0" borderId="0" xfId="0"/>
    <xf numFmtId="0" fontId="23" fillId="0" borderId="0" xfId="39"/>
    <xf numFmtId="0" fontId="4" fillId="0" borderId="0" xfId="39" applyFont="1"/>
    <xf numFmtId="0" fontId="4" fillId="0" borderId="0" xfId="39" applyFont="1" applyBorder="1" applyAlignment="1">
      <alignment horizontal="center"/>
    </xf>
    <xf numFmtId="3" fontId="5" fillId="0" borderId="0" xfId="39" applyNumberFormat="1" applyFont="1" applyBorder="1" applyAlignment="1">
      <alignment horizontal="center"/>
    </xf>
    <xf numFmtId="3" fontId="26" fillId="0" borderId="12" xfId="39" applyNumberFormat="1" applyFont="1" applyBorder="1" applyAlignment="1">
      <alignment horizontal="right"/>
    </xf>
    <xf numFmtId="0" fontId="27" fillId="0" borderId="12" xfId="39" applyFont="1" applyBorder="1" applyAlignment="1">
      <alignment horizontal="justify"/>
    </xf>
    <xf numFmtId="0" fontId="5" fillId="0" borderId="12" xfId="39" applyFont="1" applyBorder="1" applyAlignment="1">
      <alignment horizontal="left"/>
    </xf>
    <xf numFmtId="3" fontId="5" fillId="0" borderId="12" xfId="39" applyNumberFormat="1" applyFont="1" applyBorder="1" applyAlignment="1">
      <alignment horizontal="center"/>
    </xf>
    <xf numFmtId="0" fontId="27" fillId="24" borderId="12" xfId="39" applyFont="1" applyFill="1" applyBorder="1" applyAlignment="1">
      <alignment horizontal="justify"/>
    </xf>
    <xf numFmtId="3" fontId="27" fillId="24" borderId="14" xfId="39" applyNumberFormat="1" applyFont="1" applyFill="1" applyBorder="1" applyAlignment="1">
      <alignment horizontal="right"/>
    </xf>
    <xf numFmtId="0" fontId="5" fillId="24" borderId="10" xfId="0" applyFont="1" applyFill="1" applyBorder="1" applyAlignment="1">
      <alignment horizontal="justify"/>
    </xf>
    <xf numFmtId="3" fontId="27" fillId="24" borderId="12" xfId="39" applyNumberFormat="1" applyFont="1" applyFill="1" applyBorder="1" applyAlignment="1">
      <alignment horizontal="right"/>
    </xf>
    <xf numFmtId="0" fontId="4" fillId="0" borderId="12" xfId="38" applyFont="1" applyFill="1" applyBorder="1" applyAlignment="1">
      <alignment horizontal="left" wrapText="1"/>
    </xf>
    <xf numFmtId="3" fontId="4" fillId="0" borderId="12" xfId="38" applyNumberFormat="1" applyFont="1" applyBorder="1"/>
    <xf numFmtId="3" fontId="26" fillId="0" borderId="12" xfId="39" applyNumberFormat="1" applyFont="1" applyFill="1" applyBorder="1" applyAlignment="1">
      <alignment horizontal="right"/>
    </xf>
    <xf numFmtId="3" fontId="27" fillId="0" borderId="12" xfId="39" applyNumberFormat="1" applyFont="1" applyBorder="1" applyAlignment="1">
      <alignment horizontal="right"/>
    </xf>
    <xf numFmtId="0" fontId="2" fillId="0" borderId="0" xfId="44"/>
    <xf numFmtId="3" fontId="28" fillId="25" borderId="16" xfId="44" applyNumberFormat="1" applyFont="1" applyFill="1" applyBorder="1"/>
    <xf numFmtId="0" fontId="28" fillId="25" borderId="16" xfId="44" applyFont="1" applyFill="1" applyBorder="1" applyAlignment="1">
      <alignment horizontal="center"/>
    </xf>
    <xf numFmtId="3" fontId="28" fillId="0" borderId="17" xfId="44" applyNumberFormat="1" applyFont="1" applyBorder="1" applyAlignment="1">
      <alignment vertical="center"/>
    </xf>
    <xf numFmtId="0" fontId="29" fillId="0" borderId="17" xfId="44" applyFont="1" applyBorder="1"/>
    <xf numFmtId="0" fontId="2" fillId="0" borderId="17" xfId="44" applyBorder="1"/>
    <xf numFmtId="3" fontId="28" fillId="0" borderId="17" xfId="44" applyNumberFormat="1" applyFont="1" applyBorder="1"/>
    <xf numFmtId="3" fontId="29" fillId="0" borderId="17" xfId="44" applyNumberFormat="1" applyFont="1" applyBorder="1"/>
    <xf numFmtId="0" fontId="30" fillId="0" borderId="17" xfId="44" applyFont="1" applyBorder="1" applyAlignment="1">
      <alignment horizontal="center"/>
    </xf>
    <xf numFmtId="3" fontId="2" fillId="0" borderId="0" xfId="44" applyNumberFormat="1"/>
    <xf numFmtId="3" fontId="28" fillId="25" borderId="17" xfId="44" applyNumberFormat="1" applyFont="1" applyFill="1" applyBorder="1"/>
    <xf numFmtId="0" fontId="28" fillId="25" borderId="17" xfId="44" applyFont="1" applyFill="1" applyBorder="1" applyAlignment="1">
      <alignment horizontal="center"/>
    </xf>
    <xf numFmtId="0" fontId="30" fillId="0" borderId="18" xfId="44" applyFont="1" applyBorder="1"/>
    <xf numFmtId="0" fontId="30" fillId="0" borderId="18" xfId="44" applyFont="1" applyBorder="1" applyAlignment="1">
      <alignment horizontal="center"/>
    </xf>
    <xf numFmtId="0" fontId="32" fillId="0" borderId="32" xfId="44" applyFont="1" applyBorder="1" applyAlignment="1">
      <alignment horizontal="center" vertical="center"/>
    </xf>
    <xf numFmtId="0" fontId="2" fillId="0" borderId="0" xfId="44" applyAlignment="1">
      <alignment horizontal="center"/>
    </xf>
    <xf numFmtId="0" fontId="2" fillId="26" borderId="0" xfId="44" applyFill="1" applyAlignment="1">
      <alignment horizontal="center"/>
    </xf>
    <xf numFmtId="0" fontId="2" fillId="0" borderId="0" xfId="44" applyAlignment="1">
      <alignment horizontal="center" vertical="center"/>
    </xf>
    <xf numFmtId="0" fontId="0" fillId="0" borderId="44" xfId="0" applyBorder="1"/>
    <xf numFmtId="0" fontId="0" fillId="0" borderId="0" xfId="0" applyBorder="1"/>
    <xf numFmtId="0" fontId="0" fillId="0" borderId="11" xfId="0" applyBorder="1"/>
    <xf numFmtId="0" fontId="0" fillId="0" borderId="28" xfId="0" applyBorder="1" applyAlignment="1">
      <alignment vertical="center"/>
    </xf>
    <xf numFmtId="0" fontId="0" fillId="0" borderId="52" xfId="0" applyBorder="1" applyAlignment="1">
      <alignment vertical="center"/>
    </xf>
    <xf numFmtId="0" fontId="25" fillId="26" borderId="0" xfId="0" applyFont="1" applyFill="1" applyAlignment="1">
      <alignment horizontal="center"/>
    </xf>
    <xf numFmtId="0" fontId="0" fillId="26" borderId="0" xfId="0" applyFill="1"/>
    <xf numFmtId="0" fontId="29" fillId="0" borderId="54" xfId="0" applyFont="1" applyBorder="1"/>
    <xf numFmtId="0" fontId="29" fillId="0" borderId="50" xfId="0" applyFont="1" applyBorder="1"/>
    <xf numFmtId="0" fontId="29" fillId="0" borderId="12" xfId="0" applyFont="1" applyBorder="1"/>
    <xf numFmtId="1" fontId="29" fillId="0" borderId="12" xfId="0" applyNumberFormat="1" applyFont="1" applyBorder="1"/>
    <xf numFmtId="0" fontId="29" fillId="0" borderId="49" xfId="0" applyFont="1" applyBorder="1"/>
    <xf numFmtId="1" fontId="29" fillId="0" borderId="49" xfId="0" applyNumberFormat="1" applyFont="1" applyBorder="1"/>
    <xf numFmtId="0" fontId="30" fillId="0" borderId="50" xfId="0" applyFont="1" applyBorder="1"/>
    <xf numFmtId="1" fontId="30" fillId="0" borderId="12" xfId="0" applyNumberFormat="1" applyFont="1" applyBorder="1"/>
    <xf numFmtId="1" fontId="30" fillId="0" borderId="49" xfId="0" applyNumberFormat="1" applyFont="1" applyBorder="1"/>
    <xf numFmtId="0" fontId="29" fillId="0" borderId="56" xfId="0" applyFont="1" applyBorder="1"/>
    <xf numFmtId="1" fontId="30" fillId="0" borderId="57" xfId="0" applyNumberFormat="1" applyFont="1" applyBorder="1"/>
    <xf numFmtId="1" fontId="30" fillId="0" borderId="58" xfId="0" applyNumberFormat="1" applyFont="1" applyBorder="1"/>
    <xf numFmtId="0" fontId="29" fillId="0" borderId="55" xfId="0" applyFont="1" applyBorder="1"/>
    <xf numFmtId="0" fontId="29" fillId="0" borderId="14" xfId="0" applyFont="1" applyBorder="1"/>
    <xf numFmtId="0" fontId="30" fillId="0" borderId="14" xfId="0" applyFont="1" applyBorder="1"/>
    <xf numFmtId="0" fontId="30" fillId="0" borderId="60" xfId="0" applyFont="1" applyBorder="1"/>
    <xf numFmtId="0" fontId="30" fillId="0" borderId="59" xfId="0" applyFont="1" applyBorder="1" applyAlignment="1">
      <alignment horizontal="center"/>
    </xf>
    <xf numFmtId="0" fontId="30" fillId="0" borderId="54" xfId="0" applyFont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1" fontId="29" fillId="0" borderId="50" xfId="0" applyNumberFormat="1" applyFont="1" applyBorder="1"/>
    <xf numFmtId="1" fontId="30" fillId="0" borderId="50" xfId="0" applyNumberFormat="1" applyFont="1" applyBorder="1"/>
    <xf numFmtId="1" fontId="30" fillId="0" borderId="56" xfId="0" applyNumberFormat="1" applyFont="1" applyBorder="1"/>
    <xf numFmtId="0" fontId="4" fillId="0" borderId="12" xfId="0" quotePrefix="1" applyFont="1" applyFill="1" applyBorder="1" applyAlignment="1">
      <alignment horizontal="justify"/>
    </xf>
    <xf numFmtId="0" fontId="4" fillId="0" borderId="12" xfId="38" quotePrefix="1" applyFont="1" applyFill="1" applyBorder="1" applyAlignment="1">
      <alignment horizontal="left" wrapText="1"/>
    </xf>
    <xf numFmtId="0" fontId="37" fillId="0" borderId="0" xfId="0" applyFont="1"/>
    <xf numFmtId="3" fontId="37" fillId="0" borderId="0" xfId="0" applyNumberFormat="1" applyFont="1"/>
    <xf numFmtId="0" fontId="0" fillId="0" borderId="0" xfId="0" applyAlignment="1">
      <alignment horizontal="center" vertical="center"/>
    </xf>
    <xf numFmtId="0" fontId="4" fillId="0" borderId="0" xfId="39" applyFont="1" applyAlignment="1">
      <alignment horizontal="center" vertical="center"/>
    </xf>
    <xf numFmtId="0" fontId="4" fillId="0" borderId="0" xfId="39" applyFont="1" applyAlignment="1">
      <alignment horizontal="right"/>
    </xf>
    <xf numFmtId="0" fontId="1" fillId="25" borderId="0" xfId="44" applyFont="1" applyFill="1" applyAlignment="1">
      <alignment horizontal="center"/>
    </xf>
    <xf numFmtId="0" fontId="2" fillId="25" borderId="0" xfId="44" applyFill="1" applyAlignment="1">
      <alignment horizontal="center"/>
    </xf>
    <xf numFmtId="0" fontId="31" fillId="25" borderId="0" xfId="44" applyFont="1" applyFill="1" applyAlignment="1">
      <alignment horizontal="center" vertical="center"/>
    </xf>
    <xf numFmtId="0" fontId="2" fillId="0" borderId="0" xfId="44" applyAlignment="1">
      <alignment horizontal="right" vertical="center"/>
    </xf>
    <xf numFmtId="0" fontId="2" fillId="0" borderId="14" xfId="44" applyBorder="1" applyAlignment="1">
      <alignment horizontal="center" vertical="center"/>
    </xf>
    <xf numFmtId="0" fontId="2" fillId="0" borderId="28" xfId="44" applyBorder="1" applyAlignment="1">
      <alignment horizontal="center" vertical="center"/>
    </xf>
    <xf numFmtId="0" fontId="2" fillId="0" borderId="25" xfId="44" applyBorder="1" applyAlignment="1">
      <alignment horizontal="center"/>
    </xf>
    <xf numFmtId="0" fontId="2" fillId="0" borderId="13" xfId="44" applyBorder="1" applyAlignment="1">
      <alignment horizontal="center"/>
    </xf>
    <xf numFmtId="0" fontId="2" fillId="0" borderId="20" xfId="44" applyBorder="1" applyAlignment="1">
      <alignment horizontal="center"/>
    </xf>
    <xf numFmtId="0" fontId="2" fillId="0" borderId="21" xfId="44" applyBorder="1" applyAlignment="1">
      <alignment horizontal="center"/>
    </xf>
    <xf numFmtId="0" fontId="31" fillId="27" borderId="0" xfId="44" applyFont="1" applyFill="1" applyAlignment="1">
      <alignment horizontal="center"/>
    </xf>
    <xf numFmtId="0" fontId="2" fillId="0" borderId="0" xfId="44" applyAlignment="1">
      <alignment horizontal="center"/>
    </xf>
    <xf numFmtId="0" fontId="1" fillId="27" borderId="0" xfId="44" applyFont="1" applyFill="1" applyAlignment="1">
      <alignment horizontal="center"/>
    </xf>
    <xf numFmtId="0" fontId="2" fillId="27" borderId="0" xfId="44" applyFill="1" applyAlignment="1">
      <alignment horizontal="center"/>
    </xf>
    <xf numFmtId="0" fontId="32" fillId="0" borderId="26" xfId="44" applyFont="1" applyBorder="1" applyAlignment="1">
      <alignment horizontal="center" vertical="center"/>
    </xf>
    <xf numFmtId="0" fontId="32" fillId="0" borderId="32" xfId="44" applyFont="1" applyBorder="1" applyAlignment="1">
      <alignment horizontal="center" vertical="center"/>
    </xf>
    <xf numFmtId="0" fontId="33" fillId="0" borderId="39" xfId="44" applyFont="1" applyBorder="1" applyAlignment="1">
      <alignment horizontal="center" vertical="center"/>
    </xf>
    <xf numFmtId="0" fontId="33" fillId="0" borderId="38" xfId="44" applyFont="1" applyBorder="1" applyAlignment="1">
      <alignment horizontal="center" vertical="center"/>
    </xf>
    <xf numFmtId="0" fontId="33" fillId="0" borderId="35" xfId="44" applyFont="1" applyBorder="1" applyAlignment="1">
      <alignment horizontal="center" vertical="center"/>
    </xf>
    <xf numFmtId="0" fontId="33" fillId="0" borderId="34" xfId="44" applyFont="1" applyBorder="1" applyAlignment="1">
      <alignment horizontal="center" vertical="center"/>
    </xf>
    <xf numFmtId="0" fontId="30" fillId="0" borderId="39" xfId="44" applyFont="1" applyFill="1" applyBorder="1" applyAlignment="1">
      <alignment horizontal="center" vertical="center"/>
    </xf>
    <xf numFmtId="0" fontId="30" fillId="0" borderId="38" xfId="44" applyFont="1" applyFill="1" applyBorder="1" applyAlignment="1">
      <alignment horizontal="center" vertical="center"/>
    </xf>
    <xf numFmtId="0" fontId="30" fillId="0" borderId="35" xfId="44" applyFont="1" applyFill="1" applyBorder="1" applyAlignment="1">
      <alignment horizontal="center" vertical="center"/>
    </xf>
    <xf numFmtId="0" fontId="30" fillId="0" borderId="34" xfId="44" applyFont="1" applyFill="1" applyBorder="1" applyAlignment="1">
      <alignment horizontal="center" vertical="center"/>
    </xf>
    <xf numFmtId="0" fontId="30" fillId="0" borderId="20" xfId="44" applyFont="1" applyFill="1" applyBorder="1" applyAlignment="1">
      <alignment horizontal="center" vertical="center"/>
    </xf>
    <xf numFmtId="0" fontId="30" fillId="0" borderId="19" xfId="44" applyFont="1" applyFill="1" applyBorder="1" applyAlignment="1">
      <alignment horizontal="center" vertical="center"/>
    </xf>
    <xf numFmtId="0" fontId="28" fillId="0" borderId="42" xfId="44" applyFont="1" applyBorder="1" applyAlignment="1">
      <alignment horizontal="center" vertical="center"/>
    </xf>
    <xf numFmtId="0" fontId="28" fillId="0" borderId="40" xfId="44" applyFont="1" applyBorder="1" applyAlignment="1">
      <alignment horizontal="center" vertical="center"/>
    </xf>
    <xf numFmtId="0" fontId="28" fillId="0" borderId="37" xfId="44" applyFont="1" applyBorder="1" applyAlignment="1">
      <alignment horizontal="center" vertical="center"/>
    </xf>
    <xf numFmtId="0" fontId="28" fillId="0" borderId="10" xfId="44" applyFont="1" applyBorder="1" applyAlignment="1">
      <alignment horizontal="center" vertical="center"/>
    </xf>
    <xf numFmtId="0" fontId="28" fillId="0" borderId="23" xfId="44" applyFont="1" applyBorder="1" applyAlignment="1">
      <alignment horizontal="center" vertical="center"/>
    </xf>
    <xf numFmtId="0" fontId="28" fillId="0" borderId="21" xfId="44" applyFont="1" applyBorder="1" applyAlignment="1">
      <alignment horizontal="center" vertical="center"/>
    </xf>
    <xf numFmtId="0" fontId="28" fillId="0" borderId="41" xfId="44" applyFont="1" applyBorder="1" applyAlignment="1">
      <alignment horizontal="center" vertical="center"/>
    </xf>
    <xf numFmtId="0" fontId="28" fillId="0" borderId="36" xfId="44" applyFont="1" applyBorder="1" applyAlignment="1">
      <alignment horizontal="center" vertical="center"/>
    </xf>
    <xf numFmtId="0" fontId="28" fillId="0" borderId="22" xfId="44" applyFont="1" applyBorder="1" applyAlignment="1">
      <alignment horizontal="center" vertical="center"/>
    </xf>
    <xf numFmtId="0" fontId="28" fillId="0" borderId="39" xfId="44" applyFont="1" applyBorder="1" applyAlignment="1">
      <alignment horizontal="center" vertical="center"/>
    </xf>
    <xf numFmtId="0" fontId="28" fillId="0" borderId="35" xfId="44" applyFont="1" applyBorder="1" applyAlignment="1">
      <alignment horizontal="center" vertical="center"/>
    </xf>
    <xf numFmtId="0" fontId="28" fillId="0" borderId="20" xfId="44" applyFont="1" applyBorder="1" applyAlignment="1">
      <alignment horizontal="center" vertical="center"/>
    </xf>
    <xf numFmtId="0" fontId="34" fillId="0" borderId="39" xfId="44" applyFont="1" applyFill="1" applyBorder="1" applyAlignment="1">
      <alignment horizontal="center" vertical="center"/>
    </xf>
    <xf numFmtId="0" fontId="34" fillId="0" borderId="40" xfId="44" applyFont="1" applyFill="1" applyBorder="1" applyAlignment="1">
      <alignment horizontal="center" vertical="center"/>
    </xf>
    <xf numFmtId="0" fontId="34" fillId="0" borderId="35" xfId="44" applyFont="1" applyFill="1" applyBorder="1" applyAlignment="1">
      <alignment horizontal="center" vertical="center"/>
    </xf>
    <xf numFmtId="0" fontId="34" fillId="0" borderId="10" xfId="44" applyFont="1" applyFill="1" applyBorder="1" applyAlignment="1">
      <alignment horizontal="center" vertical="center"/>
    </xf>
    <xf numFmtId="0" fontId="34" fillId="0" borderId="20" xfId="44" applyFont="1" applyFill="1" applyBorder="1" applyAlignment="1">
      <alignment horizontal="center" vertical="center"/>
    </xf>
    <xf numFmtId="0" fontId="34" fillId="0" borderId="21" xfId="44" applyFont="1" applyFill="1" applyBorder="1" applyAlignment="1">
      <alignment horizontal="center" vertical="center"/>
    </xf>
    <xf numFmtId="0" fontId="33" fillId="0" borderId="37" xfId="44" applyFont="1" applyBorder="1" applyAlignment="1">
      <alignment horizontal="center" vertical="center" wrapText="1"/>
    </xf>
    <xf numFmtId="0" fontId="33" fillId="0" borderId="10" xfId="44" applyFont="1" applyBorder="1" applyAlignment="1">
      <alignment horizontal="center" vertical="center" wrapText="1"/>
    </xf>
    <xf numFmtId="0" fontId="33" fillId="0" borderId="36" xfId="44" applyFont="1" applyBorder="1" applyAlignment="1">
      <alignment horizontal="center" vertical="center"/>
    </xf>
    <xf numFmtId="0" fontId="33" fillId="0" borderId="10" xfId="44" applyFont="1" applyBorder="1" applyAlignment="1">
      <alignment horizontal="center" vertical="center"/>
    </xf>
    <xf numFmtId="0" fontId="33" fillId="0" borderId="40" xfId="44" applyFont="1" applyBorder="1" applyAlignment="1">
      <alignment horizontal="center" vertical="center"/>
    </xf>
    <xf numFmtId="0" fontId="2" fillId="0" borderId="27" xfId="44" applyBorder="1" applyAlignment="1">
      <alignment horizontal="center" wrapText="1"/>
    </xf>
    <xf numFmtId="0" fontId="2" fillId="0" borderId="13" xfId="44" applyBorder="1" applyAlignment="1">
      <alignment horizontal="center" wrapText="1"/>
    </xf>
    <xf numFmtId="0" fontId="2" fillId="0" borderId="23" xfId="44" applyBorder="1" applyAlignment="1">
      <alignment horizontal="center" wrapText="1"/>
    </xf>
    <xf numFmtId="0" fontId="2" fillId="0" borderId="21" xfId="44" applyBorder="1" applyAlignment="1">
      <alignment horizontal="center" wrapText="1"/>
    </xf>
    <xf numFmtId="0" fontId="2" fillId="0" borderId="25" xfId="44" applyBorder="1" applyAlignment="1">
      <alignment horizontal="center" vertical="center"/>
    </xf>
    <xf numFmtId="0" fontId="2" fillId="0" borderId="24" xfId="44" applyBorder="1" applyAlignment="1">
      <alignment horizontal="center" vertical="center"/>
    </xf>
    <xf numFmtId="0" fontId="2" fillId="0" borderId="20" xfId="44" applyBorder="1" applyAlignment="1">
      <alignment horizontal="center" vertical="center"/>
    </xf>
    <xf numFmtId="0" fontId="2" fillId="0" borderId="19" xfId="44" applyBorder="1" applyAlignment="1">
      <alignment horizontal="center" vertical="center"/>
    </xf>
    <xf numFmtId="0" fontId="2" fillId="0" borderId="26" xfId="44" applyBorder="1" applyAlignment="1">
      <alignment horizontal="center" vertical="center"/>
    </xf>
    <xf numFmtId="0" fontId="2" fillId="0" borderId="22" xfId="44" applyBorder="1" applyAlignment="1">
      <alignment horizontal="center" vertical="center"/>
    </xf>
    <xf numFmtId="0" fontId="32" fillId="0" borderId="27" xfId="44" applyFont="1" applyBorder="1" applyAlignment="1">
      <alignment horizontal="center" vertical="center" wrapText="1"/>
    </xf>
    <xf numFmtId="0" fontId="32" fillId="0" borderId="13" xfId="44" applyFont="1" applyBorder="1" applyAlignment="1">
      <alignment horizontal="center" vertical="center" wrapText="1"/>
    </xf>
    <xf numFmtId="0" fontId="32" fillId="0" borderId="33" xfId="44" applyFont="1" applyBorder="1" applyAlignment="1">
      <alignment horizontal="center" vertical="center" wrapText="1"/>
    </xf>
    <xf numFmtId="0" fontId="32" fillId="0" borderId="15" xfId="44" applyFont="1" applyBorder="1" applyAlignment="1">
      <alignment horizontal="center" vertical="center" wrapText="1"/>
    </xf>
    <xf numFmtId="0" fontId="32" fillId="0" borderId="25" xfId="44" applyFont="1" applyBorder="1" applyAlignment="1">
      <alignment horizontal="center" vertical="center"/>
    </xf>
    <xf numFmtId="0" fontId="32" fillId="0" borderId="13" xfId="44" applyFont="1" applyBorder="1" applyAlignment="1">
      <alignment horizontal="center" vertical="center"/>
    </xf>
    <xf numFmtId="0" fontId="32" fillId="0" borderId="31" xfId="44" applyFont="1" applyBorder="1" applyAlignment="1">
      <alignment horizontal="center" vertical="center"/>
    </xf>
    <xf numFmtId="0" fontId="32" fillId="0" borderId="15" xfId="44" applyFont="1" applyBorder="1" applyAlignment="1">
      <alignment horizontal="center" vertical="center"/>
    </xf>
    <xf numFmtId="0" fontId="2" fillId="0" borderId="13" xfId="44" applyFont="1" applyBorder="1" applyAlignment="1">
      <alignment horizontal="center" vertical="center"/>
    </xf>
    <xf numFmtId="0" fontId="2" fillId="0" borderId="31" xfId="44" applyFont="1" applyBorder="1" applyAlignment="1">
      <alignment horizontal="center" vertical="center"/>
    </xf>
    <xf numFmtId="0" fontId="2" fillId="0" borderId="15" xfId="44" applyFont="1" applyBorder="1" applyAlignment="1">
      <alignment horizontal="center" vertical="center"/>
    </xf>
    <xf numFmtId="0" fontId="2" fillId="0" borderId="13" xfId="44" applyBorder="1" applyAlignment="1">
      <alignment horizontal="center" vertical="center"/>
    </xf>
    <xf numFmtId="0" fontId="2" fillId="0" borderId="31" xfId="44" applyBorder="1" applyAlignment="1">
      <alignment horizontal="center" vertical="center"/>
    </xf>
    <xf numFmtId="0" fontId="2" fillId="0" borderId="15" xfId="44" applyBorder="1" applyAlignment="1">
      <alignment horizontal="center" vertical="center"/>
    </xf>
    <xf numFmtId="0" fontId="32" fillId="0" borderId="29" xfId="44" applyFont="1" applyBorder="1" applyAlignment="1">
      <alignment horizontal="center" vertical="center" wrapText="1"/>
    </xf>
    <xf numFmtId="0" fontId="2" fillId="0" borderId="28" xfId="44" applyBorder="1" applyAlignment="1">
      <alignment horizontal="center" vertical="center" wrapText="1"/>
    </xf>
    <xf numFmtId="0" fontId="32" fillId="0" borderId="24" xfId="44" applyFont="1" applyBorder="1" applyAlignment="1">
      <alignment horizontal="center" vertical="center"/>
    </xf>
    <xf numFmtId="0" fontId="32" fillId="0" borderId="30" xfId="44" applyFont="1" applyBorder="1" applyAlignment="1">
      <alignment horizontal="center" vertical="center"/>
    </xf>
    <xf numFmtId="0" fontId="32" fillId="0" borderId="14" xfId="44" applyFont="1" applyBorder="1" applyAlignment="1">
      <alignment horizontal="center" vertical="center"/>
    </xf>
    <xf numFmtId="0" fontId="32" fillId="0" borderId="61" xfId="44" applyFont="1" applyBorder="1" applyAlignment="1">
      <alignment horizontal="center" vertical="center"/>
    </xf>
    <xf numFmtId="0" fontId="2" fillId="0" borderId="14" xfId="44" applyFont="1" applyBorder="1" applyAlignment="1">
      <alignment horizontal="center" vertical="center"/>
    </xf>
    <xf numFmtId="0" fontId="2" fillId="0" borderId="28" xfId="44" applyFont="1" applyBorder="1" applyAlignment="1">
      <alignment horizontal="center" vertical="center"/>
    </xf>
    <xf numFmtId="0" fontId="32" fillId="0" borderId="28" xfId="44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3" fontId="35" fillId="0" borderId="46" xfId="0" applyNumberFormat="1" applyFont="1" applyBorder="1" applyAlignment="1">
      <alignment horizontal="center" vertical="center"/>
    </xf>
    <xf numFmtId="3" fontId="35" fillId="0" borderId="45" xfId="0" applyNumberFormat="1" applyFont="1" applyBorder="1" applyAlignment="1">
      <alignment horizontal="center" vertical="center"/>
    </xf>
    <xf numFmtId="3" fontId="35" fillId="0" borderId="43" xfId="0" applyNumberFormat="1" applyFont="1" applyBorder="1" applyAlignment="1">
      <alignment horizontal="center" vertical="center"/>
    </xf>
    <xf numFmtId="0" fontId="25" fillId="0" borderId="27" xfId="0" applyFont="1" applyBorder="1" applyAlignment="1">
      <alignment horizontal="center" wrapText="1"/>
    </xf>
    <xf numFmtId="0" fontId="25" fillId="0" borderId="47" xfId="0" applyFont="1" applyBorder="1" applyAlignment="1">
      <alignment horizontal="center" wrapText="1"/>
    </xf>
    <xf numFmtId="0" fontId="25" fillId="0" borderId="13" xfId="0" applyFont="1" applyBorder="1" applyAlignment="1">
      <alignment horizontal="center" wrapText="1"/>
    </xf>
    <xf numFmtId="0" fontId="25" fillId="0" borderId="37" xfId="0" applyFont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25" fillId="0" borderId="33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25" fillId="0" borderId="15" xfId="0" applyFont="1" applyBorder="1" applyAlignment="1">
      <alignment horizontal="center" wrapText="1"/>
    </xf>
    <xf numFmtId="3" fontId="0" fillId="0" borderId="46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0" fontId="0" fillId="0" borderId="4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25" fillId="27" borderId="0" xfId="0" applyFont="1" applyFill="1" applyAlignment="1">
      <alignment horizontal="center"/>
    </xf>
    <xf numFmtId="0" fontId="36" fillId="27" borderId="0" xfId="0" applyFont="1" applyFill="1" applyAlignment="1">
      <alignment horizontal="center" vertical="center"/>
    </xf>
    <xf numFmtId="0" fontId="0" fillId="27" borderId="0" xfId="0" applyFill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5" fillId="0" borderId="50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1" fillId="27" borderId="0" xfId="44" applyFont="1" applyFill="1" applyAlignment="1"/>
    <xf numFmtId="0" fontId="2" fillId="27" borderId="0" xfId="44" applyFill="1" applyAlignment="1"/>
    <xf numFmtId="3" fontId="0" fillId="0" borderId="49" xfId="0" applyNumberFormat="1" applyBorder="1" applyAlignment="1">
      <alignment horizontal="center" vertical="center"/>
    </xf>
    <xf numFmtId="0" fontId="36" fillId="27" borderId="0" xfId="0" applyFont="1" applyFill="1" applyBorder="1" applyAlignment="1">
      <alignment horizontal="center"/>
    </xf>
    <xf numFmtId="0" fontId="36" fillId="27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5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7" fillId="0" borderId="0" xfId="0" applyFont="1" applyAlignment="1"/>
    <xf numFmtId="0" fontId="38" fillId="0" borderId="0" xfId="0" applyFont="1" applyAlignment="1">
      <alignment horizontal="center"/>
    </xf>
    <xf numFmtId="0" fontId="39" fillId="0" borderId="62" xfId="0" applyFont="1" applyBorder="1" applyAlignment="1">
      <alignment horizontal="center" vertical="center" wrapText="1"/>
    </xf>
    <xf numFmtId="0" fontId="0" fillId="0" borderId="64" xfId="0" applyBorder="1"/>
    <xf numFmtId="0" fontId="39" fillId="0" borderId="41" xfId="0" applyFont="1" applyBorder="1" applyAlignment="1">
      <alignment horizontal="center" vertical="center" wrapText="1"/>
    </xf>
    <xf numFmtId="0" fontId="0" fillId="0" borderId="32" xfId="0" applyBorder="1"/>
    <xf numFmtId="0" fontId="39" fillId="0" borderId="63" xfId="0" applyFont="1" applyBorder="1" applyAlignment="1">
      <alignment horizontal="center" vertical="center" wrapText="1"/>
    </xf>
    <xf numFmtId="0" fontId="0" fillId="0" borderId="48" xfId="0" applyBorder="1"/>
    <xf numFmtId="3" fontId="39" fillId="0" borderId="26" xfId="0" applyNumberFormat="1" applyFont="1" applyBorder="1" applyAlignment="1">
      <alignment horizontal="center" vertical="center" wrapText="1"/>
    </xf>
    <xf numFmtId="3" fontId="39" fillId="0" borderId="32" xfId="0" applyNumberFormat="1" applyFont="1" applyBorder="1" applyAlignment="1">
      <alignment horizontal="center" vertical="center" wrapText="1"/>
    </xf>
    <xf numFmtId="0" fontId="39" fillId="0" borderId="46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39" fillId="0" borderId="65" xfId="0" applyFont="1" applyBorder="1" applyAlignment="1">
      <alignment horizontal="center" vertical="center" wrapText="1"/>
    </xf>
    <xf numFmtId="0" fontId="39" fillId="0" borderId="64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14" fontId="39" fillId="0" borderId="26" xfId="0" applyNumberFormat="1" applyFont="1" applyBorder="1" applyAlignment="1">
      <alignment horizontal="center" vertical="center" wrapText="1"/>
    </xf>
    <xf numFmtId="14" fontId="39" fillId="0" borderId="32" xfId="0" applyNumberFormat="1" applyFont="1" applyBorder="1" applyAlignment="1">
      <alignment horizontal="center" vertical="center" wrapText="1"/>
    </xf>
  </cellXfs>
  <cellStyles count="45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Figyelmeztetés" xfId="32" builtinId="11" customBuiltin="1"/>
    <cellStyle name="Hivatkozott cella" xfId="33" builtinId="24" customBuiltin="1"/>
    <cellStyle name="Jegyzet" xfId="34" builtinId="10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38"/>
    <cellStyle name="Normál 3" xfId="44"/>
    <cellStyle name="Normál_2010. évi költségvetés mellékletek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tabSelected="1" workbookViewId="0">
      <selection activeCell="E3" sqref="E3"/>
    </sheetView>
  </sheetViews>
  <sheetFormatPr defaultColWidth="10.28515625" defaultRowHeight="15.75"/>
  <cols>
    <col min="1" max="1" width="41" style="1" customWidth="1"/>
    <col min="2" max="2" width="33.5703125" style="1" customWidth="1"/>
    <col min="3" max="16384" width="10.28515625" style="1"/>
  </cols>
  <sheetData>
    <row r="1" spans="1:2" s="2" customFormat="1">
      <c r="A1" s="71"/>
      <c r="B1" s="71"/>
    </row>
    <row r="2" spans="1:2" s="2" customFormat="1">
      <c r="A2" s="71" t="s">
        <v>170</v>
      </c>
      <c r="B2" s="71"/>
    </row>
    <row r="3" spans="1:2" s="2" customFormat="1" ht="19.5" customHeight="1">
      <c r="A3" s="70" t="s">
        <v>19</v>
      </c>
      <c r="B3" s="70"/>
    </row>
    <row r="4" spans="1:2" s="2" customFormat="1" ht="20.25" customHeight="1">
      <c r="A4" s="70" t="s">
        <v>134</v>
      </c>
      <c r="B4" s="70"/>
    </row>
    <row r="5" spans="1:2" s="2" customFormat="1" ht="15.75" customHeight="1">
      <c r="A5" s="3"/>
      <c r="B5" s="4"/>
    </row>
    <row r="6" spans="1:2" s="2" customFormat="1">
      <c r="A6" s="7" t="s">
        <v>0</v>
      </c>
      <c r="B6" s="8" t="s">
        <v>135</v>
      </c>
    </row>
    <row r="7" spans="1:2" s="2" customFormat="1" ht="31.5">
      <c r="A7" s="66" t="s">
        <v>139</v>
      </c>
      <c r="B7" s="5">
        <v>900000</v>
      </c>
    </row>
    <row r="8" spans="1:2" s="2" customFormat="1">
      <c r="A8" s="65" t="s">
        <v>143</v>
      </c>
      <c r="B8" s="15">
        <v>787402</v>
      </c>
    </row>
    <row r="9" spans="1:2" s="2" customFormat="1">
      <c r="A9" s="65" t="s">
        <v>144</v>
      </c>
      <c r="B9" s="5">
        <v>3510870</v>
      </c>
    </row>
    <row r="10" spans="1:2" s="2" customFormat="1" ht="31.5">
      <c r="A10" s="13" t="s">
        <v>140</v>
      </c>
      <c r="B10" s="5">
        <v>243000</v>
      </c>
    </row>
    <row r="11" spans="1:2" s="2" customFormat="1" ht="31.5">
      <c r="A11" s="13" t="s">
        <v>145</v>
      </c>
      <c r="B11" s="15">
        <v>212598</v>
      </c>
    </row>
    <row r="12" spans="1:2" s="2" customFormat="1" ht="31.5">
      <c r="A12" s="13" t="s">
        <v>146</v>
      </c>
      <c r="B12" s="5">
        <v>947935</v>
      </c>
    </row>
    <row r="13" spans="1:2" s="2" customFormat="1">
      <c r="A13" s="9" t="s">
        <v>148</v>
      </c>
      <c r="B13" s="12">
        <f>SUM(B7:B12)</f>
        <v>6601805</v>
      </c>
    </row>
    <row r="14" spans="1:2">
      <c r="A14" s="11" t="s">
        <v>147</v>
      </c>
      <c r="B14" s="12">
        <v>0</v>
      </c>
    </row>
    <row r="15" spans="1:2">
      <c r="A15" s="65" t="s">
        <v>136</v>
      </c>
      <c r="B15" s="15">
        <v>1574800</v>
      </c>
    </row>
    <row r="16" spans="1:2" ht="31.5">
      <c r="A16" s="65" t="s">
        <v>138</v>
      </c>
      <c r="B16" s="15">
        <v>3162746</v>
      </c>
    </row>
    <row r="17" spans="1:2">
      <c r="A17" s="65" t="s">
        <v>141</v>
      </c>
      <c r="B17" s="15">
        <v>502000</v>
      </c>
    </row>
    <row r="18" spans="1:2">
      <c r="A18" s="65" t="s">
        <v>151</v>
      </c>
      <c r="B18" s="15">
        <v>1181102</v>
      </c>
    </row>
    <row r="19" spans="1:2" ht="31.5">
      <c r="A19" s="65" t="s">
        <v>152</v>
      </c>
      <c r="B19" s="15">
        <v>356400</v>
      </c>
    </row>
    <row r="20" spans="1:2" ht="31.5">
      <c r="A20" s="13" t="s">
        <v>137</v>
      </c>
      <c r="B20" s="15">
        <v>425200</v>
      </c>
    </row>
    <row r="21" spans="1:2" ht="31.5">
      <c r="A21" s="13" t="s">
        <v>142</v>
      </c>
      <c r="B21" s="15">
        <v>135540</v>
      </c>
    </row>
    <row r="22" spans="1:2" ht="31.5">
      <c r="A22" s="13" t="s">
        <v>153</v>
      </c>
      <c r="B22" s="14">
        <v>415126</v>
      </c>
    </row>
    <row r="23" spans="1:2">
      <c r="A23" s="9" t="s">
        <v>149</v>
      </c>
      <c r="B23" s="10">
        <f>SUM(B15:B22)</f>
        <v>7752914</v>
      </c>
    </row>
    <row r="24" spans="1:2">
      <c r="A24" s="6" t="s">
        <v>4</v>
      </c>
      <c r="B24" s="16">
        <f>SUM(B13+B14+B23)</f>
        <v>14354719</v>
      </c>
    </row>
  </sheetData>
  <mergeCells count="4">
    <mergeCell ref="A3:B3"/>
    <mergeCell ref="A4:B4"/>
    <mergeCell ref="A1:B1"/>
    <mergeCell ref="A2:B2"/>
  </mergeCells>
  <phoneticPr fontId="24" type="noConversion"/>
  <printOptions headings="1"/>
  <pageMargins left="0.74803149606299213" right="0.74803149606299213" top="0.98425196850393704" bottom="0.98425196850393704" header="0.51181102362204722" footer="0.51181102362204722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5"/>
  <sheetViews>
    <sheetView workbookViewId="0">
      <selection activeCell="J31" sqref="J31"/>
    </sheetView>
  </sheetViews>
  <sheetFormatPr defaultRowHeight="15"/>
  <cols>
    <col min="1" max="1" width="36.5703125" style="17" customWidth="1"/>
    <col min="2" max="13" width="6.7109375" style="17" customWidth="1"/>
    <col min="14" max="16384" width="9.140625" style="17"/>
  </cols>
  <sheetData>
    <row r="1" spans="1:15">
      <c r="A1" s="72" t="s">
        <v>171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3" spans="1:15">
      <c r="A3" s="74" t="s">
        <v>154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5" ht="15.75" thickBot="1">
      <c r="M5" s="75" t="s">
        <v>42</v>
      </c>
      <c r="N5" s="75"/>
    </row>
    <row r="6" spans="1:15">
      <c r="A6" s="30" t="s">
        <v>41</v>
      </c>
      <c r="B6" s="29" t="s">
        <v>40</v>
      </c>
      <c r="C6" s="29" t="s">
        <v>39</v>
      </c>
      <c r="D6" s="29" t="s">
        <v>38</v>
      </c>
      <c r="E6" s="29" t="s">
        <v>37</v>
      </c>
      <c r="F6" s="29" t="s">
        <v>36</v>
      </c>
      <c r="G6" s="29" t="s">
        <v>35</v>
      </c>
      <c r="H6" s="29" t="s">
        <v>34</v>
      </c>
      <c r="I6" s="29" t="s">
        <v>33</v>
      </c>
      <c r="J6" s="29" t="s">
        <v>32</v>
      </c>
      <c r="K6" s="29" t="s">
        <v>31</v>
      </c>
      <c r="L6" s="29" t="s">
        <v>30</v>
      </c>
      <c r="M6" s="29" t="s">
        <v>29</v>
      </c>
      <c r="N6" s="29" t="s">
        <v>28</v>
      </c>
    </row>
    <row r="7" spans="1:15">
      <c r="A7" s="22" t="s">
        <v>27</v>
      </c>
      <c r="B7" s="24">
        <v>870</v>
      </c>
      <c r="C7" s="24">
        <v>870</v>
      </c>
      <c r="D7" s="24">
        <v>871</v>
      </c>
      <c r="E7" s="24">
        <v>880</v>
      </c>
      <c r="F7" s="24">
        <v>871</v>
      </c>
      <c r="G7" s="24">
        <v>836</v>
      </c>
      <c r="H7" s="24">
        <v>871</v>
      </c>
      <c r="I7" s="24">
        <v>871</v>
      </c>
      <c r="J7" s="24">
        <v>871</v>
      </c>
      <c r="K7" s="24">
        <v>871</v>
      </c>
      <c r="L7" s="24">
        <v>871</v>
      </c>
      <c r="M7" s="24">
        <v>906</v>
      </c>
      <c r="N7" s="23">
        <f t="shared" ref="N7:N15" si="0">SUM(B7:M7)</f>
        <v>10459</v>
      </c>
    </row>
    <row r="8" spans="1:15">
      <c r="A8" s="22" t="s">
        <v>26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3">
        <f t="shared" si="0"/>
        <v>0</v>
      </c>
    </row>
    <row r="9" spans="1:15">
      <c r="A9" s="22" t="s">
        <v>7</v>
      </c>
      <c r="B9" s="24">
        <v>160</v>
      </c>
      <c r="C9" s="24">
        <v>160</v>
      </c>
      <c r="D9" s="24">
        <v>1179</v>
      </c>
      <c r="E9" s="24">
        <v>160</v>
      </c>
      <c r="F9" s="24">
        <v>160</v>
      </c>
      <c r="G9" s="24">
        <v>160</v>
      </c>
      <c r="H9" s="24">
        <v>160</v>
      </c>
      <c r="I9" s="24">
        <v>160</v>
      </c>
      <c r="J9" s="24">
        <v>1181</v>
      </c>
      <c r="K9" s="24">
        <v>179</v>
      </c>
      <c r="L9" s="24">
        <v>161</v>
      </c>
      <c r="M9" s="24">
        <v>143</v>
      </c>
      <c r="N9" s="23">
        <f t="shared" si="0"/>
        <v>3963</v>
      </c>
    </row>
    <row r="10" spans="1:15">
      <c r="A10" s="22" t="s">
        <v>6</v>
      </c>
      <c r="B10" s="24">
        <v>0</v>
      </c>
      <c r="C10" s="24">
        <v>0</v>
      </c>
      <c r="D10" s="24">
        <v>1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3">
        <f t="shared" si="0"/>
        <v>1</v>
      </c>
    </row>
    <row r="11" spans="1:15">
      <c r="A11" s="22" t="s">
        <v>11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3">
        <f t="shared" si="0"/>
        <v>0</v>
      </c>
    </row>
    <row r="12" spans="1:15">
      <c r="A12" s="22" t="s">
        <v>12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3">
        <f t="shared" si="0"/>
        <v>0</v>
      </c>
    </row>
    <row r="13" spans="1:15">
      <c r="A13" s="22" t="s">
        <v>13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f t="shared" si="0"/>
        <v>0</v>
      </c>
    </row>
    <row r="14" spans="1:15">
      <c r="A14" s="22" t="s">
        <v>8</v>
      </c>
      <c r="B14" s="24">
        <v>5176</v>
      </c>
      <c r="C14" s="24">
        <v>2176</v>
      </c>
      <c r="D14" s="24">
        <v>2176</v>
      </c>
      <c r="E14" s="24">
        <v>2676</v>
      </c>
      <c r="F14" s="24">
        <v>3176</v>
      </c>
      <c r="G14" s="24">
        <v>3173</v>
      </c>
      <c r="H14" s="24"/>
      <c r="I14" s="24"/>
      <c r="J14" s="24"/>
      <c r="K14" s="24"/>
      <c r="L14" s="24"/>
      <c r="M14" s="24"/>
      <c r="N14" s="23">
        <f t="shared" si="0"/>
        <v>18553</v>
      </c>
    </row>
    <row r="15" spans="1:15">
      <c r="A15" s="28" t="s">
        <v>25</v>
      </c>
      <c r="B15" s="27">
        <f t="shared" ref="B15:M15" si="1">SUM(B7:B14)</f>
        <v>6206</v>
      </c>
      <c r="C15" s="27">
        <f t="shared" si="1"/>
        <v>3206</v>
      </c>
      <c r="D15" s="27">
        <f t="shared" si="1"/>
        <v>4227</v>
      </c>
      <c r="E15" s="27">
        <f t="shared" si="1"/>
        <v>3716</v>
      </c>
      <c r="F15" s="27">
        <f t="shared" si="1"/>
        <v>4207</v>
      </c>
      <c r="G15" s="27">
        <f t="shared" si="1"/>
        <v>4169</v>
      </c>
      <c r="H15" s="27">
        <f t="shared" si="1"/>
        <v>1031</v>
      </c>
      <c r="I15" s="27">
        <f t="shared" si="1"/>
        <v>1031</v>
      </c>
      <c r="J15" s="27">
        <f t="shared" si="1"/>
        <v>2052</v>
      </c>
      <c r="K15" s="27">
        <f t="shared" si="1"/>
        <v>1050</v>
      </c>
      <c r="L15" s="27">
        <f t="shared" si="1"/>
        <v>1032</v>
      </c>
      <c r="M15" s="27">
        <f t="shared" si="1"/>
        <v>1049</v>
      </c>
      <c r="N15" s="27">
        <f t="shared" si="0"/>
        <v>32976</v>
      </c>
      <c r="O15" s="26"/>
    </row>
    <row r="16" spans="1:15">
      <c r="A16" s="25" t="s">
        <v>24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>
      <c r="A17" s="22" t="s">
        <v>2</v>
      </c>
      <c r="B17" s="24">
        <v>262</v>
      </c>
      <c r="C17" s="24">
        <v>262</v>
      </c>
      <c r="D17" s="24">
        <v>262</v>
      </c>
      <c r="E17" s="24">
        <v>262</v>
      </c>
      <c r="F17" s="24">
        <v>262</v>
      </c>
      <c r="G17" s="24">
        <v>263</v>
      </c>
      <c r="H17" s="24">
        <v>263</v>
      </c>
      <c r="I17" s="24">
        <v>262</v>
      </c>
      <c r="J17" s="24">
        <v>262</v>
      </c>
      <c r="K17" s="24">
        <v>262</v>
      </c>
      <c r="L17" s="24">
        <v>262</v>
      </c>
      <c r="M17" s="24">
        <v>262</v>
      </c>
      <c r="N17" s="23">
        <f t="shared" ref="N17:N25" si="2">SUM(B17:M17)</f>
        <v>3146</v>
      </c>
    </row>
    <row r="18" spans="1:14">
      <c r="A18" s="22" t="s">
        <v>3</v>
      </c>
      <c r="B18" s="21">
        <v>58</v>
      </c>
      <c r="C18" s="21">
        <v>58</v>
      </c>
      <c r="D18" s="21">
        <v>57</v>
      </c>
      <c r="E18" s="21">
        <v>58</v>
      </c>
      <c r="F18" s="21">
        <v>58</v>
      </c>
      <c r="G18" s="21">
        <v>58</v>
      </c>
      <c r="H18" s="21">
        <v>58</v>
      </c>
      <c r="I18" s="21">
        <v>58</v>
      </c>
      <c r="J18" s="21">
        <v>58</v>
      </c>
      <c r="K18" s="21">
        <v>57</v>
      </c>
      <c r="L18" s="21">
        <v>57</v>
      </c>
      <c r="M18" s="21">
        <v>57</v>
      </c>
      <c r="N18" s="23">
        <f t="shared" si="2"/>
        <v>692</v>
      </c>
    </row>
    <row r="19" spans="1:14">
      <c r="A19" s="22" t="s">
        <v>9</v>
      </c>
      <c r="B19" s="24">
        <v>1006</v>
      </c>
      <c r="C19" s="24">
        <v>942</v>
      </c>
      <c r="D19" s="24">
        <v>1035</v>
      </c>
      <c r="E19" s="24">
        <v>745</v>
      </c>
      <c r="F19" s="24">
        <v>745</v>
      </c>
      <c r="G19" s="24">
        <v>632</v>
      </c>
      <c r="H19" s="24">
        <v>598</v>
      </c>
      <c r="I19" s="24">
        <v>599</v>
      </c>
      <c r="J19" s="24">
        <v>858</v>
      </c>
      <c r="K19" s="24">
        <v>601</v>
      </c>
      <c r="L19" s="24">
        <v>583</v>
      </c>
      <c r="M19" s="24">
        <v>600</v>
      </c>
      <c r="N19" s="23">
        <f t="shared" si="2"/>
        <v>8944</v>
      </c>
    </row>
    <row r="20" spans="1:14">
      <c r="A20" s="22" t="s">
        <v>23</v>
      </c>
      <c r="B20" s="24">
        <v>20</v>
      </c>
      <c r="C20" s="24">
        <v>20</v>
      </c>
      <c r="D20" s="24">
        <v>170</v>
      </c>
      <c r="E20" s="24">
        <v>21</v>
      </c>
      <c r="F20" s="24">
        <v>95</v>
      </c>
      <c r="G20" s="24">
        <v>95</v>
      </c>
      <c r="H20" s="24">
        <v>77</v>
      </c>
      <c r="I20" s="24">
        <v>77</v>
      </c>
      <c r="J20" s="24">
        <v>131</v>
      </c>
      <c r="K20" s="24">
        <v>95</v>
      </c>
      <c r="L20" s="24">
        <v>95</v>
      </c>
      <c r="M20" s="24">
        <v>95</v>
      </c>
      <c r="N20" s="20">
        <f t="shared" si="2"/>
        <v>991</v>
      </c>
    </row>
    <row r="21" spans="1:14">
      <c r="A21" s="22" t="s">
        <v>5</v>
      </c>
      <c r="B21" s="24">
        <v>927</v>
      </c>
      <c r="C21" s="24">
        <v>700</v>
      </c>
      <c r="D21" s="24">
        <v>919</v>
      </c>
      <c r="E21" s="24">
        <v>880</v>
      </c>
      <c r="F21" s="24">
        <v>507</v>
      </c>
      <c r="G21" s="24">
        <v>311</v>
      </c>
      <c r="H21" s="24">
        <v>35</v>
      </c>
      <c r="I21" s="24">
        <v>35</v>
      </c>
      <c r="J21" s="24">
        <v>35</v>
      </c>
      <c r="K21" s="24">
        <v>35</v>
      </c>
      <c r="L21" s="24">
        <v>35</v>
      </c>
      <c r="M21" s="24">
        <v>35</v>
      </c>
      <c r="N21" s="23">
        <f t="shared" si="2"/>
        <v>4454</v>
      </c>
    </row>
    <row r="22" spans="1:14">
      <c r="A22" s="22" t="s">
        <v>10</v>
      </c>
      <c r="B22" s="21">
        <v>0</v>
      </c>
      <c r="C22" s="21">
        <v>1224</v>
      </c>
      <c r="D22" s="21">
        <v>1784</v>
      </c>
      <c r="E22" s="21">
        <v>1750</v>
      </c>
      <c r="F22" s="21">
        <v>0</v>
      </c>
      <c r="G22" s="21">
        <v>2810</v>
      </c>
      <c r="H22" s="21">
        <v>0</v>
      </c>
      <c r="I22" s="21">
        <v>0</v>
      </c>
      <c r="J22" s="21">
        <v>185</v>
      </c>
      <c r="K22" s="21">
        <v>0</v>
      </c>
      <c r="L22" s="21">
        <v>0</v>
      </c>
      <c r="M22" s="21">
        <v>0</v>
      </c>
      <c r="N22" s="20">
        <f t="shared" si="2"/>
        <v>7753</v>
      </c>
    </row>
    <row r="23" spans="1:14">
      <c r="A23" s="22" t="s">
        <v>22</v>
      </c>
      <c r="B23" s="21">
        <v>3539</v>
      </c>
      <c r="C23" s="21">
        <v>0</v>
      </c>
      <c r="D23" s="21">
        <v>0</v>
      </c>
      <c r="E23" s="21">
        <v>0</v>
      </c>
      <c r="F23" s="21">
        <v>2540</v>
      </c>
      <c r="G23" s="21">
        <v>0</v>
      </c>
      <c r="H23" s="21">
        <v>0</v>
      </c>
      <c r="I23" s="21">
        <v>0</v>
      </c>
      <c r="J23" s="21">
        <v>523</v>
      </c>
      <c r="K23" s="21">
        <v>0</v>
      </c>
      <c r="L23" s="21">
        <v>0</v>
      </c>
      <c r="M23" s="21">
        <v>0</v>
      </c>
      <c r="N23" s="20">
        <f t="shared" si="2"/>
        <v>6602</v>
      </c>
    </row>
    <row r="24" spans="1:14">
      <c r="A24" s="22" t="s">
        <v>14</v>
      </c>
      <c r="B24" s="21">
        <v>394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0">
        <f t="shared" si="2"/>
        <v>394</v>
      </c>
    </row>
    <row r="25" spans="1:14" ht="15.75" thickBot="1">
      <c r="A25" s="19" t="s">
        <v>21</v>
      </c>
      <c r="B25" s="18">
        <f t="shared" ref="B25:M25" si="3">SUM(B17:B24)</f>
        <v>6206</v>
      </c>
      <c r="C25" s="18">
        <f t="shared" si="3"/>
        <v>3206</v>
      </c>
      <c r="D25" s="18">
        <f t="shared" si="3"/>
        <v>4227</v>
      </c>
      <c r="E25" s="18">
        <f t="shared" si="3"/>
        <v>3716</v>
      </c>
      <c r="F25" s="18">
        <f t="shared" si="3"/>
        <v>4207</v>
      </c>
      <c r="G25" s="18">
        <f t="shared" si="3"/>
        <v>4169</v>
      </c>
      <c r="H25" s="18">
        <f t="shared" si="3"/>
        <v>1031</v>
      </c>
      <c r="I25" s="18">
        <f t="shared" si="3"/>
        <v>1031</v>
      </c>
      <c r="J25" s="18">
        <f t="shared" si="3"/>
        <v>2052</v>
      </c>
      <c r="K25" s="18">
        <f t="shared" si="3"/>
        <v>1050</v>
      </c>
      <c r="L25" s="18">
        <f t="shared" si="3"/>
        <v>1032</v>
      </c>
      <c r="M25" s="18">
        <f t="shared" si="3"/>
        <v>1049</v>
      </c>
      <c r="N25" s="18">
        <f t="shared" si="2"/>
        <v>32976</v>
      </c>
    </row>
  </sheetData>
  <mergeCells count="3">
    <mergeCell ref="A1:N1"/>
    <mergeCell ref="A3:N4"/>
    <mergeCell ref="M5:N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3"/>
  <sheetViews>
    <sheetView workbookViewId="0">
      <selection activeCell="Q11" sqref="Q11"/>
    </sheetView>
  </sheetViews>
  <sheetFormatPr defaultRowHeight="15"/>
  <cols>
    <col min="1" max="1" width="11" style="17" customWidth="1"/>
    <col min="2" max="2" width="9.85546875" style="17" customWidth="1"/>
    <col min="3" max="3" width="9.140625" style="17"/>
    <col min="4" max="13" width="6.7109375" style="17" customWidth="1"/>
    <col min="14" max="16384" width="9.140625" style="17"/>
  </cols>
  <sheetData>
    <row r="1" spans="1:17">
      <c r="A1" s="84" t="s">
        <v>172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4" spans="1:17" ht="19.5" customHeight="1">
      <c r="A4" s="82" t="s">
        <v>53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34"/>
      <c r="O4" s="34"/>
      <c r="P4" s="34"/>
      <c r="Q4" s="34"/>
    </row>
    <row r="5" spans="1:17" ht="19.5" customHeight="1">
      <c r="A5" s="82" t="s">
        <v>133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32"/>
    </row>
    <row r="6" spans="1:17"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7">
      <c r="C7" s="32"/>
      <c r="D7" s="32"/>
      <c r="E7" s="32"/>
      <c r="F7" s="32"/>
      <c r="G7" s="32"/>
      <c r="H7" s="32"/>
      <c r="I7" s="32"/>
      <c r="J7" s="32"/>
      <c r="K7" s="32"/>
      <c r="L7" s="33"/>
      <c r="M7" s="32"/>
    </row>
    <row r="8" spans="1:17"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7" ht="15.75" thickBot="1"/>
    <row r="10" spans="1:17">
      <c r="A10" s="98" t="s">
        <v>52</v>
      </c>
      <c r="B10" s="99"/>
      <c r="C10" s="104" t="s">
        <v>51</v>
      </c>
      <c r="D10" s="107" t="s">
        <v>50</v>
      </c>
      <c r="E10" s="99"/>
      <c r="F10" s="107" t="s">
        <v>63</v>
      </c>
      <c r="G10" s="99"/>
      <c r="H10" s="110" t="s">
        <v>49</v>
      </c>
      <c r="I10" s="111"/>
      <c r="J10" s="110" t="s">
        <v>48</v>
      </c>
      <c r="K10" s="111"/>
      <c r="L10" s="92" t="s">
        <v>47</v>
      </c>
      <c r="M10" s="93"/>
    </row>
    <row r="11" spans="1:17">
      <c r="A11" s="100"/>
      <c r="B11" s="101"/>
      <c r="C11" s="105"/>
      <c r="D11" s="108"/>
      <c r="E11" s="101"/>
      <c r="F11" s="108"/>
      <c r="G11" s="101"/>
      <c r="H11" s="112"/>
      <c r="I11" s="113"/>
      <c r="J11" s="112"/>
      <c r="K11" s="113"/>
      <c r="L11" s="94"/>
      <c r="M11" s="95"/>
    </row>
    <row r="12" spans="1:17" ht="15.75" thickBot="1">
      <c r="A12" s="102"/>
      <c r="B12" s="103"/>
      <c r="C12" s="106"/>
      <c r="D12" s="109"/>
      <c r="E12" s="103"/>
      <c r="F12" s="109"/>
      <c r="G12" s="103"/>
      <c r="H12" s="114"/>
      <c r="I12" s="115"/>
      <c r="J12" s="114"/>
      <c r="K12" s="115"/>
      <c r="L12" s="96"/>
      <c r="M12" s="97"/>
    </row>
    <row r="13" spans="1:17" ht="15" customHeight="1">
      <c r="A13" s="116" t="s">
        <v>46</v>
      </c>
      <c r="B13" s="117"/>
      <c r="C13" s="118">
        <f>SUM(D13:M18)</f>
        <v>3</v>
      </c>
      <c r="D13" s="90">
        <f>SUM(D19)</f>
        <v>1</v>
      </c>
      <c r="E13" s="119"/>
      <c r="F13" s="88">
        <f>SUM(F19:G23)</f>
        <v>1</v>
      </c>
      <c r="G13" s="120"/>
      <c r="H13" s="88">
        <f>SUM(H19:I23)</f>
        <v>0</v>
      </c>
      <c r="I13" s="120"/>
      <c r="J13" s="88">
        <f>SUM(J19:K22)</f>
        <v>1</v>
      </c>
      <c r="K13" s="120"/>
      <c r="L13" s="88">
        <f>SUM(L20:M23)</f>
        <v>0</v>
      </c>
      <c r="M13" s="89"/>
    </row>
    <row r="14" spans="1:17" ht="15" customHeight="1">
      <c r="A14" s="116"/>
      <c r="B14" s="117"/>
      <c r="C14" s="118"/>
      <c r="D14" s="90"/>
      <c r="E14" s="119"/>
      <c r="F14" s="90"/>
      <c r="G14" s="119"/>
      <c r="H14" s="90"/>
      <c r="I14" s="119"/>
      <c r="J14" s="90"/>
      <c r="K14" s="119"/>
      <c r="L14" s="90"/>
      <c r="M14" s="91"/>
    </row>
    <row r="15" spans="1:17" ht="15" customHeight="1">
      <c r="A15" s="116"/>
      <c r="B15" s="117"/>
      <c r="C15" s="118"/>
      <c r="D15" s="90"/>
      <c r="E15" s="119"/>
      <c r="F15" s="90"/>
      <c r="G15" s="119"/>
      <c r="H15" s="90"/>
      <c r="I15" s="119"/>
      <c r="J15" s="90"/>
      <c r="K15" s="119"/>
      <c r="L15" s="90"/>
      <c r="M15" s="91"/>
    </row>
    <row r="16" spans="1:17" ht="0.75" customHeight="1">
      <c r="A16" s="116"/>
      <c r="B16" s="117"/>
      <c r="C16" s="118"/>
      <c r="D16" s="90"/>
      <c r="E16" s="119"/>
      <c r="F16" s="90"/>
      <c r="G16" s="119"/>
      <c r="H16" s="90"/>
      <c r="I16" s="119"/>
      <c r="J16" s="90"/>
      <c r="K16" s="119"/>
      <c r="L16" s="90"/>
      <c r="M16" s="91"/>
    </row>
    <row r="17" spans="1:13" ht="15" hidden="1" customHeight="1">
      <c r="A17" s="116"/>
      <c r="B17" s="117"/>
      <c r="C17" s="118"/>
      <c r="D17" s="90"/>
      <c r="E17" s="119"/>
      <c r="F17" s="90"/>
      <c r="G17" s="119"/>
      <c r="H17" s="90"/>
      <c r="I17" s="119"/>
      <c r="J17" s="90"/>
      <c r="K17" s="119"/>
      <c r="L17" s="90"/>
      <c r="M17" s="91"/>
    </row>
    <row r="18" spans="1:13" ht="15" hidden="1" customHeight="1">
      <c r="A18" s="116"/>
      <c r="B18" s="117"/>
      <c r="C18" s="118"/>
      <c r="D18" s="90"/>
      <c r="E18" s="119"/>
      <c r="F18" s="90"/>
      <c r="G18" s="119"/>
      <c r="H18" s="90"/>
      <c r="I18" s="119"/>
      <c r="J18" s="90"/>
      <c r="K18" s="119"/>
      <c r="L18" s="90"/>
      <c r="M18" s="91"/>
    </row>
    <row r="19" spans="1:13" ht="15.75" customHeight="1">
      <c r="A19" s="131" t="s">
        <v>45</v>
      </c>
      <c r="B19" s="132"/>
      <c r="C19" s="86">
        <v>2</v>
      </c>
      <c r="D19" s="135">
        <v>1</v>
      </c>
      <c r="E19" s="139"/>
      <c r="F19" s="135">
        <v>1</v>
      </c>
      <c r="G19" s="136"/>
      <c r="H19" s="135" t="s">
        <v>54</v>
      </c>
      <c r="I19" s="142"/>
      <c r="J19" s="135"/>
      <c r="K19" s="142"/>
      <c r="L19" s="135"/>
      <c r="M19" s="147"/>
    </row>
    <row r="20" spans="1:13" ht="15.75" customHeight="1">
      <c r="A20" s="133"/>
      <c r="B20" s="134"/>
      <c r="C20" s="87"/>
      <c r="D20" s="140"/>
      <c r="E20" s="141"/>
      <c r="F20" s="137"/>
      <c r="G20" s="138"/>
      <c r="H20" s="143"/>
      <c r="I20" s="144"/>
      <c r="J20" s="143"/>
      <c r="K20" s="144"/>
      <c r="L20" s="137"/>
      <c r="M20" s="148"/>
    </row>
    <row r="21" spans="1:13" ht="30" customHeight="1">
      <c r="A21" s="145" t="s">
        <v>44</v>
      </c>
      <c r="B21" s="146"/>
      <c r="C21" s="31">
        <f>SUM(E21:L21)</f>
        <v>1</v>
      </c>
      <c r="D21" s="151"/>
      <c r="E21" s="152"/>
      <c r="F21" s="149"/>
      <c r="G21" s="153"/>
      <c r="H21" s="76"/>
      <c r="I21" s="77"/>
      <c r="J21" s="76">
        <v>1</v>
      </c>
      <c r="K21" s="77"/>
      <c r="L21" s="149"/>
      <c r="M21" s="150"/>
    </row>
    <row r="22" spans="1:13" ht="15" customHeight="1">
      <c r="A22" s="121" t="s">
        <v>43</v>
      </c>
      <c r="B22" s="122"/>
      <c r="C22" s="129">
        <f>SUM(E22:M23)</f>
        <v>0</v>
      </c>
      <c r="D22" s="78"/>
      <c r="E22" s="79"/>
      <c r="F22" s="78"/>
      <c r="G22" s="79"/>
      <c r="H22" s="78"/>
      <c r="I22" s="79"/>
      <c r="J22" s="78"/>
      <c r="K22" s="79"/>
      <c r="L22" s="125"/>
      <c r="M22" s="126"/>
    </row>
    <row r="23" spans="1:13" ht="15.75" thickBot="1">
      <c r="A23" s="123"/>
      <c r="B23" s="124"/>
      <c r="C23" s="130"/>
      <c r="D23" s="80"/>
      <c r="E23" s="81"/>
      <c r="F23" s="80"/>
      <c r="G23" s="81"/>
      <c r="H23" s="80"/>
      <c r="I23" s="81"/>
      <c r="J23" s="80"/>
      <c r="K23" s="81"/>
      <c r="L23" s="127"/>
      <c r="M23" s="128"/>
    </row>
  </sheetData>
  <mergeCells count="37">
    <mergeCell ref="H13:I18"/>
    <mergeCell ref="F13:G18"/>
    <mergeCell ref="A22:B23"/>
    <mergeCell ref="L22:M23"/>
    <mergeCell ref="C22:C23"/>
    <mergeCell ref="A19:B20"/>
    <mergeCell ref="F19:G20"/>
    <mergeCell ref="J21:K21"/>
    <mergeCell ref="D19:E20"/>
    <mergeCell ref="J19:K20"/>
    <mergeCell ref="A21:B21"/>
    <mergeCell ref="H19:I20"/>
    <mergeCell ref="L19:M20"/>
    <mergeCell ref="L21:M21"/>
    <mergeCell ref="D21:E21"/>
    <mergeCell ref="F21:G21"/>
    <mergeCell ref="A4:M4"/>
    <mergeCell ref="A5:M5"/>
    <mergeCell ref="A1:M1"/>
    <mergeCell ref="C19:C20"/>
    <mergeCell ref="L13:M18"/>
    <mergeCell ref="L10:M12"/>
    <mergeCell ref="A10:B12"/>
    <mergeCell ref="C10:C12"/>
    <mergeCell ref="D10:E12"/>
    <mergeCell ref="F10:G12"/>
    <mergeCell ref="J10:K12"/>
    <mergeCell ref="A13:B18"/>
    <mergeCell ref="C13:C18"/>
    <mergeCell ref="D13:E18"/>
    <mergeCell ref="H10:I12"/>
    <mergeCell ref="J13:K18"/>
    <mergeCell ref="H21:I21"/>
    <mergeCell ref="D22:E23"/>
    <mergeCell ref="F22:G23"/>
    <mergeCell ref="H22:I23"/>
    <mergeCell ref="J22:K2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N29"/>
  <sheetViews>
    <sheetView workbookViewId="0">
      <selection activeCell="B2" sqref="B2:N2"/>
    </sheetView>
  </sheetViews>
  <sheetFormatPr defaultRowHeight="12.75"/>
  <cols>
    <col min="1" max="1" width="5.7109375" customWidth="1"/>
    <col min="5" max="5" width="30" customWidth="1"/>
    <col min="6" max="6" width="39.28515625" hidden="1" customWidth="1"/>
    <col min="7" max="7" width="16.85546875" customWidth="1"/>
  </cols>
  <sheetData>
    <row r="1" spans="2:14">
      <c r="B1" s="183">
        <v>11</v>
      </c>
      <c r="C1" s="183"/>
      <c r="D1" s="183"/>
      <c r="E1" s="183"/>
      <c r="F1" s="183"/>
      <c r="G1" s="183"/>
    </row>
    <row r="2" spans="2:14" ht="15">
      <c r="B2" s="195" t="s">
        <v>173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4" spans="2:14">
      <c r="B4" s="184" t="s">
        <v>62</v>
      </c>
      <c r="C4" s="185"/>
      <c r="D4" s="185"/>
      <c r="E4" s="185"/>
      <c r="F4" s="185"/>
      <c r="G4" s="185"/>
    </row>
    <row r="5" spans="2:14" ht="21.75" customHeight="1">
      <c r="B5" s="185"/>
      <c r="C5" s="185"/>
      <c r="D5" s="185"/>
      <c r="E5" s="185"/>
      <c r="F5" s="185"/>
      <c r="G5" s="185"/>
    </row>
    <row r="6" spans="2:14" s="41" customFormat="1" ht="18">
      <c r="B6" s="184" t="s">
        <v>155</v>
      </c>
      <c r="C6" s="184"/>
      <c r="D6" s="184"/>
      <c r="E6" s="184"/>
      <c r="F6" s="184"/>
      <c r="G6" s="184"/>
    </row>
    <row r="7" spans="2:14">
      <c r="B7" s="198" t="s">
        <v>61</v>
      </c>
      <c r="C7" s="199"/>
      <c r="D7" s="199"/>
      <c r="E7" s="199"/>
      <c r="F7" s="199"/>
      <c r="G7" s="199"/>
    </row>
    <row r="8" spans="2:14">
      <c r="B8" s="199"/>
      <c r="C8" s="199"/>
      <c r="D8" s="199"/>
      <c r="E8" s="199"/>
      <c r="F8" s="199"/>
      <c r="G8" s="199"/>
      <c r="H8" s="41"/>
    </row>
    <row r="9" spans="2:14">
      <c r="B9" s="36"/>
      <c r="C9" s="36"/>
      <c r="D9" s="36"/>
      <c r="E9" s="36"/>
      <c r="F9" s="36"/>
      <c r="G9" s="36"/>
    </row>
    <row r="10" spans="2:14">
      <c r="B10" s="36"/>
      <c r="C10" s="36"/>
      <c r="D10" s="36"/>
      <c r="E10" s="36"/>
      <c r="F10" s="36"/>
      <c r="G10" s="36"/>
    </row>
    <row r="11" spans="2:14">
      <c r="B11" s="36"/>
      <c r="C11" s="36"/>
      <c r="D11" s="36"/>
      <c r="E11" s="36"/>
      <c r="F11" s="36"/>
      <c r="G11" s="36"/>
    </row>
    <row r="12" spans="2:14" ht="13.5" thickBot="1">
      <c r="B12" s="36"/>
      <c r="C12" s="36"/>
      <c r="D12" s="36"/>
      <c r="E12" s="36"/>
      <c r="F12" s="36"/>
      <c r="G12" s="40" t="s">
        <v>60</v>
      </c>
    </row>
    <row r="13" spans="2:14">
      <c r="B13" s="186" t="s">
        <v>0</v>
      </c>
      <c r="C13" s="187"/>
      <c r="D13" s="187"/>
      <c r="E13" s="187"/>
      <c r="F13" s="39"/>
      <c r="G13" s="190" t="s">
        <v>59</v>
      </c>
    </row>
    <row r="14" spans="2:14">
      <c r="B14" s="188"/>
      <c r="C14" s="189"/>
      <c r="D14" s="189"/>
      <c r="E14" s="189"/>
      <c r="F14" s="38"/>
      <c r="G14" s="191"/>
    </row>
    <row r="15" spans="2:14">
      <c r="B15" s="192" t="s">
        <v>169</v>
      </c>
      <c r="C15" s="193"/>
      <c r="D15" s="193"/>
      <c r="E15" s="193"/>
      <c r="F15" s="38"/>
      <c r="G15" s="197">
        <v>348000</v>
      </c>
    </row>
    <row r="16" spans="2:14">
      <c r="B16" s="194"/>
      <c r="C16" s="193"/>
      <c r="D16" s="193"/>
      <c r="E16" s="193"/>
      <c r="F16" s="38"/>
      <c r="G16" s="197"/>
    </row>
    <row r="17" spans="2:7" ht="12" customHeight="1">
      <c r="B17" s="194"/>
      <c r="C17" s="193"/>
      <c r="D17" s="193"/>
      <c r="E17" s="193"/>
      <c r="F17" s="38"/>
      <c r="G17" s="197"/>
    </row>
    <row r="18" spans="2:7" ht="17.25" customHeight="1">
      <c r="B18" s="163" t="s">
        <v>58</v>
      </c>
      <c r="C18" s="164"/>
      <c r="D18" s="164"/>
      <c r="E18" s="165"/>
      <c r="F18" s="36"/>
      <c r="G18" s="172">
        <v>0</v>
      </c>
    </row>
    <row r="19" spans="2:7">
      <c r="B19" s="166"/>
      <c r="C19" s="167"/>
      <c r="D19" s="167"/>
      <c r="E19" s="168"/>
      <c r="F19" s="36"/>
      <c r="G19" s="173"/>
    </row>
    <row r="20" spans="2:7">
      <c r="B20" s="169"/>
      <c r="C20" s="170"/>
      <c r="D20" s="170"/>
      <c r="E20" s="171"/>
      <c r="F20" s="36"/>
      <c r="G20" s="174"/>
    </row>
    <row r="21" spans="2:7">
      <c r="B21" s="163" t="s">
        <v>57</v>
      </c>
      <c r="C21" s="175"/>
      <c r="D21" s="175"/>
      <c r="E21" s="176"/>
      <c r="F21" s="36"/>
      <c r="G21" s="172">
        <v>0</v>
      </c>
    </row>
    <row r="22" spans="2:7">
      <c r="B22" s="177"/>
      <c r="C22" s="178"/>
      <c r="D22" s="178"/>
      <c r="E22" s="179"/>
      <c r="F22" s="36"/>
      <c r="G22" s="173"/>
    </row>
    <row r="23" spans="2:7">
      <c r="B23" s="177"/>
      <c r="C23" s="178"/>
      <c r="D23" s="178"/>
      <c r="E23" s="179"/>
      <c r="F23" s="36"/>
      <c r="G23" s="174"/>
    </row>
    <row r="24" spans="2:7" ht="12.75" customHeight="1">
      <c r="B24" s="163" t="s">
        <v>56</v>
      </c>
      <c r="C24" s="175"/>
      <c r="D24" s="175"/>
      <c r="E24" s="176"/>
      <c r="F24" s="36"/>
      <c r="G24" s="173">
        <v>0</v>
      </c>
    </row>
    <row r="25" spans="2:7">
      <c r="B25" s="177"/>
      <c r="C25" s="178"/>
      <c r="D25" s="178"/>
      <c r="E25" s="179"/>
      <c r="F25" s="36"/>
      <c r="G25" s="173"/>
    </row>
    <row r="26" spans="2:7">
      <c r="B26" s="180"/>
      <c r="C26" s="181"/>
      <c r="D26" s="181"/>
      <c r="E26" s="182"/>
      <c r="F26" s="37"/>
      <c r="G26" s="174"/>
    </row>
    <row r="27" spans="2:7">
      <c r="B27" s="154" t="s">
        <v>55</v>
      </c>
      <c r="C27" s="155"/>
      <c r="D27" s="155"/>
      <c r="E27" s="155"/>
      <c r="F27" s="36"/>
      <c r="G27" s="160">
        <f>SUM(G15:G24)</f>
        <v>348000</v>
      </c>
    </row>
    <row r="28" spans="2:7">
      <c r="B28" s="156"/>
      <c r="C28" s="157"/>
      <c r="D28" s="157"/>
      <c r="E28" s="157"/>
      <c r="F28" s="36"/>
      <c r="G28" s="161"/>
    </row>
    <row r="29" spans="2:7" ht="13.5" thickBot="1">
      <c r="B29" s="158"/>
      <c r="C29" s="159"/>
      <c r="D29" s="159"/>
      <c r="E29" s="159"/>
      <c r="F29" s="35"/>
      <c r="G29" s="162"/>
    </row>
  </sheetData>
  <mergeCells count="17">
    <mergeCell ref="B1:G1"/>
    <mergeCell ref="B4:G5"/>
    <mergeCell ref="B13:E14"/>
    <mergeCell ref="G13:G14"/>
    <mergeCell ref="B15:E17"/>
    <mergeCell ref="B2:N2"/>
    <mergeCell ref="G15:G17"/>
    <mergeCell ref="B6:G6"/>
    <mergeCell ref="B7:G8"/>
    <mergeCell ref="B27:E29"/>
    <mergeCell ref="G27:G29"/>
    <mergeCell ref="B18:E20"/>
    <mergeCell ref="G18:G20"/>
    <mergeCell ref="B21:E23"/>
    <mergeCell ref="G21:G23"/>
    <mergeCell ref="B24:E26"/>
    <mergeCell ref="G24:G26"/>
  </mergeCells>
  <printOptions horizontalCentered="1"/>
  <pageMargins left="0.19685039370078741" right="0.59055118110236227" top="0.98425196850393704" bottom="0.98425196850393704" header="0.51181102362204722" footer="0.51181102362204722"/>
  <pageSetup paperSize="9" scale="12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50"/>
  <sheetViews>
    <sheetView workbookViewId="0">
      <selection activeCell="K7" sqref="K7"/>
    </sheetView>
  </sheetViews>
  <sheetFormatPr defaultRowHeight="12.75"/>
  <cols>
    <col min="1" max="1" width="6.5703125" customWidth="1"/>
    <col min="2" max="2" width="38.5703125" customWidth="1"/>
    <col min="3" max="4" width="10.7109375" customWidth="1"/>
  </cols>
  <sheetData>
    <row r="1" spans="1:6">
      <c r="A1" s="201" t="s">
        <v>175</v>
      </c>
      <c r="B1" s="202"/>
      <c r="C1" s="202"/>
      <c r="D1" s="202"/>
      <c r="E1" s="202"/>
      <c r="F1" s="202"/>
    </row>
    <row r="3" spans="1:6" ht="15">
      <c r="A3" s="200" t="s">
        <v>166</v>
      </c>
      <c r="B3" s="200"/>
      <c r="C3" s="200"/>
      <c r="D3" s="200"/>
    </row>
    <row r="5" spans="1:6" ht="13.5" thickBot="1">
      <c r="C5" s="69" t="s">
        <v>150</v>
      </c>
      <c r="D5" s="69" t="s">
        <v>150</v>
      </c>
      <c r="E5" s="69" t="s">
        <v>150</v>
      </c>
    </row>
    <row r="6" spans="1:6" ht="12" customHeight="1" thickBot="1">
      <c r="A6" s="42"/>
      <c r="B6" s="54"/>
      <c r="C6" s="58">
        <v>2017</v>
      </c>
      <c r="D6" s="58">
        <v>2018</v>
      </c>
      <c r="E6" s="58">
        <v>2019</v>
      </c>
    </row>
    <row r="7" spans="1:6" ht="25.5" customHeight="1">
      <c r="A7" s="43"/>
      <c r="B7" s="55"/>
      <c r="C7" s="59" t="s">
        <v>15</v>
      </c>
      <c r="D7" s="60" t="s">
        <v>15</v>
      </c>
      <c r="E7" s="61" t="s">
        <v>15</v>
      </c>
    </row>
    <row r="8" spans="1:6" ht="13.5" customHeight="1">
      <c r="A8" s="43" t="s">
        <v>16</v>
      </c>
      <c r="B8" s="56" t="s">
        <v>64</v>
      </c>
      <c r="C8" s="62"/>
      <c r="D8" s="44"/>
      <c r="E8" s="46"/>
    </row>
    <row r="9" spans="1:6">
      <c r="A9" s="43" t="s">
        <v>17</v>
      </c>
      <c r="B9" s="55" t="s">
        <v>65</v>
      </c>
      <c r="C9" s="62">
        <v>1000</v>
      </c>
      <c r="D9" s="45">
        <f>SUM(C9*1.1)</f>
        <v>1100</v>
      </c>
      <c r="E9" s="47">
        <f>SUM(D9*1.1)</f>
        <v>1210</v>
      </c>
    </row>
    <row r="10" spans="1:6">
      <c r="A10" s="43" t="s">
        <v>18</v>
      </c>
      <c r="B10" s="55" t="s">
        <v>66</v>
      </c>
      <c r="C10" s="62">
        <v>3963000</v>
      </c>
      <c r="D10" s="45">
        <f t="shared" ref="D10:E17" si="0">SUM(C10*1.1)</f>
        <v>4359300</v>
      </c>
      <c r="E10" s="47">
        <f t="shared" si="0"/>
        <v>4795230</v>
      </c>
    </row>
    <row r="11" spans="1:6">
      <c r="A11" s="43" t="s">
        <v>20</v>
      </c>
      <c r="B11" s="55" t="s">
        <v>67</v>
      </c>
      <c r="C11" s="62">
        <v>10459049</v>
      </c>
      <c r="D11" s="45">
        <f t="shared" si="0"/>
        <v>11504953.9</v>
      </c>
      <c r="E11" s="47">
        <f t="shared" si="0"/>
        <v>12655449.290000001</v>
      </c>
    </row>
    <row r="12" spans="1:6">
      <c r="A12" s="43" t="s">
        <v>68</v>
      </c>
      <c r="B12" s="55" t="s">
        <v>69</v>
      </c>
      <c r="C12" s="62"/>
      <c r="D12" s="45">
        <f t="shared" si="0"/>
        <v>0</v>
      </c>
      <c r="E12" s="47">
        <f t="shared" si="0"/>
        <v>0</v>
      </c>
    </row>
    <row r="13" spans="1:6">
      <c r="A13" s="43" t="s">
        <v>70</v>
      </c>
      <c r="B13" s="55" t="s">
        <v>71</v>
      </c>
      <c r="C13" s="62"/>
      <c r="D13" s="45">
        <f t="shared" si="0"/>
        <v>0</v>
      </c>
      <c r="E13" s="47">
        <f t="shared" si="0"/>
        <v>0</v>
      </c>
    </row>
    <row r="14" spans="1:6">
      <c r="A14" s="43" t="s">
        <v>72</v>
      </c>
      <c r="B14" s="55" t="s">
        <v>73</v>
      </c>
      <c r="C14" s="62"/>
      <c r="D14" s="45">
        <f t="shared" si="0"/>
        <v>0</v>
      </c>
      <c r="E14" s="47">
        <f t="shared" si="0"/>
        <v>0</v>
      </c>
    </row>
    <row r="15" spans="1:6">
      <c r="A15" s="43" t="s">
        <v>74</v>
      </c>
      <c r="B15" s="55" t="s">
        <v>75</v>
      </c>
      <c r="C15" s="62"/>
      <c r="D15" s="45">
        <f t="shared" si="0"/>
        <v>0</v>
      </c>
      <c r="E15" s="47">
        <f t="shared" si="0"/>
        <v>0</v>
      </c>
    </row>
    <row r="16" spans="1:6">
      <c r="A16" s="43" t="s">
        <v>76</v>
      </c>
      <c r="B16" s="55" t="s">
        <v>77</v>
      </c>
      <c r="C16" s="62"/>
      <c r="D16" s="45">
        <f t="shared" si="0"/>
        <v>0</v>
      </c>
      <c r="E16" s="47">
        <f t="shared" si="0"/>
        <v>0</v>
      </c>
    </row>
    <row r="17" spans="1:5">
      <c r="A17" s="43" t="s">
        <v>78</v>
      </c>
      <c r="B17" s="55" t="s">
        <v>79</v>
      </c>
      <c r="C17" s="62">
        <v>18552745</v>
      </c>
      <c r="D17" s="45">
        <f t="shared" si="0"/>
        <v>20408019.5</v>
      </c>
      <c r="E17" s="47">
        <f t="shared" si="0"/>
        <v>22448821.450000003</v>
      </c>
    </row>
    <row r="18" spans="1:5">
      <c r="A18" s="48" t="s">
        <v>80</v>
      </c>
      <c r="B18" s="56" t="s">
        <v>81</v>
      </c>
      <c r="C18" s="63">
        <f t="shared" ref="C18:D18" si="1">SUM(C9:C17)</f>
        <v>32975794</v>
      </c>
      <c r="D18" s="49">
        <f t="shared" si="1"/>
        <v>36273373.399999999</v>
      </c>
      <c r="E18" s="50">
        <f t="shared" ref="E18" si="2">SUM(E9:E17)</f>
        <v>39900710.740000002</v>
      </c>
    </row>
    <row r="19" spans="1:5">
      <c r="A19" s="43" t="s">
        <v>82</v>
      </c>
      <c r="B19" s="56" t="s">
        <v>83</v>
      </c>
      <c r="C19" s="62"/>
      <c r="D19" s="45"/>
      <c r="E19" s="47"/>
    </row>
    <row r="20" spans="1:5">
      <c r="A20" s="43" t="s">
        <v>84</v>
      </c>
      <c r="B20" s="55" t="s">
        <v>85</v>
      </c>
      <c r="C20" s="62">
        <v>0</v>
      </c>
      <c r="D20" s="45">
        <v>0</v>
      </c>
      <c r="E20" s="47">
        <v>0</v>
      </c>
    </row>
    <row r="21" spans="1:5">
      <c r="A21" s="43" t="s">
        <v>86</v>
      </c>
      <c r="B21" s="55" t="s">
        <v>87</v>
      </c>
      <c r="C21" s="62">
        <v>0</v>
      </c>
      <c r="D21" s="45">
        <v>0</v>
      </c>
      <c r="E21" s="47">
        <v>0</v>
      </c>
    </row>
    <row r="22" spans="1:5">
      <c r="A22" s="43" t="s">
        <v>88</v>
      </c>
      <c r="B22" s="55" t="s">
        <v>89</v>
      </c>
      <c r="C22" s="62">
        <v>0</v>
      </c>
      <c r="D22" s="45">
        <v>0</v>
      </c>
      <c r="E22" s="47">
        <v>0</v>
      </c>
    </row>
    <row r="23" spans="1:5">
      <c r="A23" s="43" t="s">
        <v>90</v>
      </c>
      <c r="B23" s="55" t="s">
        <v>91</v>
      </c>
      <c r="C23" s="62">
        <v>0</v>
      </c>
      <c r="D23" s="45">
        <v>0</v>
      </c>
      <c r="E23" s="47">
        <v>0</v>
      </c>
    </row>
    <row r="24" spans="1:5">
      <c r="A24" s="43" t="s">
        <v>92</v>
      </c>
      <c r="B24" s="55" t="s">
        <v>93</v>
      </c>
      <c r="C24" s="62">
        <v>0</v>
      </c>
      <c r="D24" s="45">
        <v>0</v>
      </c>
      <c r="E24" s="47">
        <v>0</v>
      </c>
    </row>
    <row r="25" spans="1:5">
      <c r="A25" s="43" t="s">
        <v>94</v>
      </c>
      <c r="B25" s="55" t="s">
        <v>95</v>
      </c>
      <c r="C25" s="62">
        <v>0</v>
      </c>
      <c r="D25" s="45">
        <v>0</v>
      </c>
      <c r="E25" s="47">
        <v>0</v>
      </c>
    </row>
    <row r="26" spans="1:5">
      <c r="A26" s="43" t="s">
        <v>96</v>
      </c>
      <c r="B26" s="55" t="s">
        <v>97</v>
      </c>
      <c r="C26" s="62">
        <v>0</v>
      </c>
      <c r="D26" s="45">
        <v>0</v>
      </c>
      <c r="E26" s="47">
        <v>0</v>
      </c>
    </row>
    <row r="27" spans="1:5">
      <c r="A27" s="43" t="s">
        <v>98</v>
      </c>
      <c r="B27" s="55" t="s">
        <v>99</v>
      </c>
      <c r="C27" s="62">
        <v>0</v>
      </c>
      <c r="D27" s="45">
        <v>0</v>
      </c>
      <c r="E27" s="47">
        <v>0</v>
      </c>
    </row>
    <row r="28" spans="1:5">
      <c r="A28" s="43" t="s">
        <v>100</v>
      </c>
      <c r="B28" s="56" t="s">
        <v>101</v>
      </c>
      <c r="C28" s="43">
        <f t="shared" ref="C28:D28" si="3">SUM(C19:C27)</f>
        <v>0</v>
      </c>
      <c r="D28" s="44">
        <f t="shared" si="3"/>
        <v>0</v>
      </c>
      <c r="E28" s="46">
        <f t="shared" ref="E28" si="4">SUM(E19:E27)</f>
        <v>0</v>
      </c>
    </row>
    <row r="29" spans="1:5">
      <c r="A29" s="43" t="s">
        <v>102</v>
      </c>
      <c r="B29" s="56" t="s">
        <v>25</v>
      </c>
      <c r="C29" s="63">
        <f t="shared" ref="C29:D29" si="5">SUM(C18+C28)</f>
        <v>32975794</v>
      </c>
      <c r="D29" s="49">
        <f t="shared" si="5"/>
        <v>36273373.399999999</v>
      </c>
      <c r="E29" s="50">
        <f t="shared" ref="E29" si="6">SUM(E18+E28)</f>
        <v>39900710.740000002</v>
      </c>
    </row>
    <row r="30" spans="1:5">
      <c r="A30" s="43" t="s">
        <v>103</v>
      </c>
      <c r="B30" s="56" t="s">
        <v>104</v>
      </c>
      <c r="C30" s="62"/>
      <c r="D30" s="45"/>
      <c r="E30" s="47"/>
    </row>
    <row r="31" spans="1:5">
      <c r="A31" s="43" t="s">
        <v>105</v>
      </c>
      <c r="B31" s="55" t="s">
        <v>106</v>
      </c>
      <c r="C31" s="62">
        <v>3146082</v>
      </c>
      <c r="D31" s="45">
        <f>C31*1.1</f>
        <v>3460690.2</v>
      </c>
      <c r="E31" s="47">
        <f>D31*1.1</f>
        <v>3806759.2200000007</v>
      </c>
    </row>
    <row r="32" spans="1:5">
      <c r="A32" s="43" t="s">
        <v>107</v>
      </c>
      <c r="B32" s="55" t="s">
        <v>108</v>
      </c>
      <c r="C32" s="62">
        <v>692138</v>
      </c>
      <c r="D32" s="45">
        <f t="shared" ref="D32:E41" si="7">C32*1.1</f>
        <v>761351.8</v>
      </c>
      <c r="E32" s="47">
        <f t="shared" si="7"/>
        <v>837486.9800000001</v>
      </c>
    </row>
    <row r="33" spans="1:5">
      <c r="A33" s="43" t="s">
        <v>109</v>
      </c>
      <c r="B33" s="55" t="s">
        <v>110</v>
      </c>
      <c r="C33" s="62">
        <v>8944008</v>
      </c>
      <c r="D33" s="45">
        <f t="shared" si="7"/>
        <v>9838408.8000000007</v>
      </c>
      <c r="E33" s="47">
        <f t="shared" si="7"/>
        <v>10822249.680000002</v>
      </c>
    </row>
    <row r="34" spans="1:5">
      <c r="A34" s="43" t="s">
        <v>111</v>
      </c>
      <c r="B34" s="55" t="s">
        <v>112</v>
      </c>
      <c r="C34" s="62">
        <v>991000</v>
      </c>
      <c r="D34" s="45">
        <f t="shared" si="7"/>
        <v>1090100</v>
      </c>
      <c r="E34" s="47">
        <f t="shared" si="7"/>
        <v>1199110</v>
      </c>
    </row>
    <row r="35" spans="1:5">
      <c r="A35" s="43" t="s">
        <v>113</v>
      </c>
      <c r="B35" s="55" t="s">
        <v>114</v>
      </c>
      <c r="C35" s="62">
        <v>3454154</v>
      </c>
      <c r="D35" s="45">
        <f t="shared" si="7"/>
        <v>3799569.4000000004</v>
      </c>
      <c r="E35" s="47">
        <f t="shared" si="7"/>
        <v>4179526.3400000008</v>
      </c>
    </row>
    <row r="36" spans="1:5">
      <c r="A36" s="43" t="s">
        <v>115</v>
      </c>
      <c r="B36" s="55" t="s">
        <v>116</v>
      </c>
      <c r="C36" s="62">
        <v>7752914</v>
      </c>
      <c r="D36" s="45">
        <f t="shared" si="7"/>
        <v>8528205.4000000004</v>
      </c>
      <c r="E36" s="47">
        <f t="shared" si="7"/>
        <v>9381025.9400000013</v>
      </c>
    </row>
    <row r="37" spans="1:5">
      <c r="A37" s="43" t="s">
        <v>117</v>
      </c>
      <c r="B37" s="55" t="s">
        <v>118</v>
      </c>
      <c r="C37" s="62">
        <v>6601805</v>
      </c>
      <c r="D37" s="45">
        <f t="shared" si="7"/>
        <v>7261985.5000000009</v>
      </c>
      <c r="E37" s="47">
        <f t="shared" si="7"/>
        <v>7988184.0500000017</v>
      </c>
    </row>
    <row r="38" spans="1:5">
      <c r="A38" s="43" t="s">
        <v>119</v>
      </c>
      <c r="B38" s="55" t="s">
        <v>168</v>
      </c>
      <c r="C38" s="62">
        <v>0</v>
      </c>
      <c r="D38" s="45">
        <f t="shared" si="7"/>
        <v>0</v>
      </c>
      <c r="E38" s="47">
        <f t="shared" si="7"/>
        <v>0</v>
      </c>
    </row>
    <row r="39" spans="1:5">
      <c r="A39" s="43" t="s">
        <v>120</v>
      </c>
      <c r="B39" s="55" t="s">
        <v>121</v>
      </c>
      <c r="C39" s="62">
        <v>0</v>
      </c>
      <c r="D39" s="45">
        <v>0</v>
      </c>
      <c r="E39" s="47">
        <v>0</v>
      </c>
    </row>
    <row r="40" spans="1:5">
      <c r="A40" s="43" t="s">
        <v>122</v>
      </c>
      <c r="B40" s="56" t="s">
        <v>1</v>
      </c>
      <c r="C40" s="63">
        <f>SUM(C31:C39)</f>
        <v>31582101</v>
      </c>
      <c r="D40" s="49">
        <f>SUM(D31:D39)</f>
        <v>34740311.100000001</v>
      </c>
      <c r="E40" s="50">
        <f>SUM(E31:E39)</f>
        <v>38214342.210000008</v>
      </c>
    </row>
    <row r="41" spans="1:5">
      <c r="A41" s="43" t="s">
        <v>123</v>
      </c>
      <c r="B41" s="55" t="s">
        <v>167</v>
      </c>
      <c r="C41" s="62">
        <v>1393693</v>
      </c>
      <c r="D41" s="45">
        <f t="shared" si="7"/>
        <v>1533062.3</v>
      </c>
      <c r="E41" s="45">
        <f t="shared" si="7"/>
        <v>1686368.5300000003</v>
      </c>
    </row>
    <row r="42" spans="1:5">
      <c r="A42" s="43" t="s">
        <v>124</v>
      </c>
      <c r="B42" s="55"/>
      <c r="C42" s="62"/>
      <c r="D42" s="45"/>
      <c r="E42" s="47"/>
    </row>
    <row r="43" spans="1:5">
      <c r="A43" s="43" t="s">
        <v>125</v>
      </c>
      <c r="B43" s="55"/>
      <c r="C43" s="62"/>
      <c r="D43" s="45"/>
      <c r="E43" s="47"/>
    </row>
    <row r="44" spans="1:5">
      <c r="A44" s="43" t="s">
        <v>126</v>
      </c>
      <c r="B44" s="55"/>
      <c r="C44" s="62"/>
      <c r="D44" s="45"/>
      <c r="E44" s="47"/>
    </row>
    <row r="45" spans="1:5">
      <c r="A45" s="43" t="s">
        <v>127</v>
      </c>
      <c r="B45" s="55"/>
      <c r="C45" s="62"/>
      <c r="D45" s="45"/>
      <c r="E45" s="47"/>
    </row>
    <row r="46" spans="1:5">
      <c r="A46" s="43" t="s">
        <v>128</v>
      </c>
      <c r="B46" s="55"/>
      <c r="C46" s="62"/>
      <c r="D46" s="45"/>
      <c r="E46" s="47"/>
    </row>
    <row r="47" spans="1:5">
      <c r="A47" s="43" t="s">
        <v>129</v>
      </c>
      <c r="B47" s="55"/>
      <c r="C47" s="62"/>
      <c r="D47" s="45"/>
      <c r="E47" s="47"/>
    </row>
    <row r="48" spans="1:5">
      <c r="A48" s="43" t="s">
        <v>130</v>
      </c>
      <c r="B48" s="55"/>
      <c r="C48" s="62"/>
      <c r="D48" s="45"/>
      <c r="E48" s="47"/>
    </row>
    <row r="49" spans="1:5">
      <c r="A49" s="43" t="s">
        <v>131</v>
      </c>
      <c r="B49" s="56"/>
      <c r="C49" s="63">
        <f>SUM(C41:C48)</f>
        <v>1393693</v>
      </c>
      <c r="D49" s="49">
        <f>SUM(D41:D48)</f>
        <v>1533062.3</v>
      </c>
      <c r="E49" s="50">
        <f>SUM(E41:E48)</f>
        <v>1686368.5300000003</v>
      </c>
    </row>
    <row r="50" spans="1:5" ht="14.25" customHeight="1" thickBot="1">
      <c r="A50" s="51" t="s">
        <v>132</v>
      </c>
      <c r="B50" s="57" t="s">
        <v>21</v>
      </c>
      <c r="C50" s="64">
        <f>SUM(C40+C49)</f>
        <v>32975794</v>
      </c>
      <c r="D50" s="52">
        <f>SUM(D40+D49)</f>
        <v>36273373.399999999</v>
      </c>
      <c r="E50" s="53">
        <f>SUM(E40+E49)</f>
        <v>39900710.74000001</v>
      </c>
    </row>
  </sheetData>
  <mergeCells count="2">
    <mergeCell ref="A3:D3"/>
    <mergeCell ref="A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0:K20"/>
  <sheetViews>
    <sheetView workbookViewId="0">
      <selection activeCell="G8" sqref="G8"/>
    </sheetView>
  </sheetViews>
  <sheetFormatPr defaultRowHeight="12.75"/>
  <cols>
    <col min="1" max="1" width="16.42578125" customWidth="1"/>
    <col min="2" max="2" width="15.42578125" customWidth="1"/>
    <col min="3" max="3" width="12" customWidth="1"/>
    <col min="4" max="4" width="11.7109375" customWidth="1"/>
    <col min="5" max="5" width="12.5703125" customWidth="1"/>
    <col min="6" max="6" width="13.85546875" customWidth="1"/>
    <col min="7" max="7" width="51.85546875" customWidth="1"/>
    <col min="8" max="11" width="9.140625" hidden="1" customWidth="1"/>
    <col min="257" max="257" width="16.42578125" customWidth="1"/>
    <col min="258" max="258" width="15.42578125" customWidth="1"/>
    <col min="259" max="259" width="12" customWidth="1"/>
    <col min="260" max="260" width="11.7109375" customWidth="1"/>
    <col min="261" max="261" width="12.5703125" customWidth="1"/>
    <col min="262" max="262" width="12.42578125" customWidth="1"/>
    <col min="263" max="263" width="51.85546875" customWidth="1"/>
    <col min="264" max="267" width="0" hidden="1" customWidth="1"/>
    <col min="513" max="513" width="16.42578125" customWidth="1"/>
    <col min="514" max="514" width="15.42578125" customWidth="1"/>
    <col min="515" max="515" width="12" customWidth="1"/>
    <col min="516" max="516" width="11.7109375" customWidth="1"/>
    <col min="517" max="517" width="12.5703125" customWidth="1"/>
    <col min="518" max="518" width="12.42578125" customWidth="1"/>
    <col min="519" max="519" width="51.85546875" customWidth="1"/>
    <col min="520" max="523" width="0" hidden="1" customWidth="1"/>
    <col min="769" max="769" width="16.42578125" customWidth="1"/>
    <col min="770" max="770" width="15.42578125" customWidth="1"/>
    <col min="771" max="771" width="12" customWidth="1"/>
    <col min="772" max="772" width="11.7109375" customWidth="1"/>
    <col min="773" max="773" width="12.5703125" customWidth="1"/>
    <col min="774" max="774" width="12.42578125" customWidth="1"/>
    <col min="775" max="775" width="51.85546875" customWidth="1"/>
    <col min="776" max="779" width="0" hidden="1" customWidth="1"/>
    <col min="1025" max="1025" width="16.42578125" customWidth="1"/>
    <col min="1026" max="1026" width="15.42578125" customWidth="1"/>
    <col min="1027" max="1027" width="12" customWidth="1"/>
    <col min="1028" max="1028" width="11.7109375" customWidth="1"/>
    <col min="1029" max="1029" width="12.5703125" customWidth="1"/>
    <col min="1030" max="1030" width="12.42578125" customWidth="1"/>
    <col min="1031" max="1031" width="51.85546875" customWidth="1"/>
    <col min="1032" max="1035" width="0" hidden="1" customWidth="1"/>
    <col min="1281" max="1281" width="16.42578125" customWidth="1"/>
    <col min="1282" max="1282" width="15.42578125" customWidth="1"/>
    <col min="1283" max="1283" width="12" customWidth="1"/>
    <col min="1284" max="1284" width="11.7109375" customWidth="1"/>
    <col min="1285" max="1285" width="12.5703125" customWidth="1"/>
    <col min="1286" max="1286" width="12.42578125" customWidth="1"/>
    <col min="1287" max="1287" width="51.85546875" customWidth="1"/>
    <col min="1288" max="1291" width="0" hidden="1" customWidth="1"/>
    <col min="1537" max="1537" width="16.42578125" customWidth="1"/>
    <col min="1538" max="1538" width="15.42578125" customWidth="1"/>
    <col min="1539" max="1539" width="12" customWidth="1"/>
    <col min="1540" max="1540" width="11.7109375" customWidth="1"/>
    <col min="1541" max="1541" width="12.5703125" customWidth="1"/>
    <col min="1542" max="1542" width="12.42578125" customWidth="1"/>
    <col min="1543" max="1543" width="51.85546875" customWidth="1"/>
    <col min="1544" max="1547" width="0" hidden="1" customWidth="1"/>
    <col min="1793" max="1793" width="16.42578125" customWidth="1"/>
    <col min="1794" max="1794" width="15.42578125" customWidth="1"/>
    <col min="1795" max="1795" width="12" customWidth="1"/>
    <col min="1796" max="1796" width="11.7109375" customWidth="1"/>
    <col min="1797" max="1797" width="12.5703125" customWidth="1"/>
    <col min="1798" max="1798" width="12.42578125" customWidth="1"/>
    <col min="1799" max="1799" width="51.85546875" customWidth="1"/>
    <col min="1800" max="1803" width="0" hidden="1" customWidth="1"/>
    <col min="2049" max="2049" width="16.42578125" customWidth="1"/>
    <col min="2050" max="2050" width="15.42578125" customWidth="1"/>
    <col min="2051" max="2051" width="12" customWidth="1"/>
    <col min="2052" max="2052" width="11.7109375" customWidth="1"/>
    <col min="2053" max="2053" width="12.5703125" customWidth="1"/>
    <col min="2054" max="2054" width="12.42578125" customWidth="1"/>
    <col min="2055" max="2055" width="51.85546875" customWidth="1"/>
    <col min="2056" max="2059" width="0" hidden="1" customWidth="1"/>
    <col min="2305" max="2305" width="16.42578125" customWidth="1"/>
    <col min="2306" max="2306" width="15.42578125" customWidth="1"/>
    <col min="2307" max="2307" width="12" customWidth="1"/>
    <col min="2308" max="2308" width="11.7109375" customWidth="1"/>
    <col min="2309" max="2309" width="12.5703125" customWidth="1"/>
    <col min="2310" max="2310" width="12.42578125" customWidth="1"/>
    <col min="2311" max="2311" width="51.85546875" customWidth="1"/>
    <col min="2312" max="2315" width="0" hidden="1" customWidth="1"/>
    <col min="2561" max="2561" width="16.42578125" customWidth="1"/>
    <col min="2562" max="2562" width="15.42578125" customWidth="1"/>
    <col min="2563" max="2563" width="12" customWidth="1"/>
    <col min="2564" max="2564" width="11.7109375" customWidth="1"/>
    <col min="2565" max="2565" width="12.5703125" customWidth="1"/>
    <col min="2566" max="2566" width="12.42578125" customWidth="1"/>
    <col min="2567" max="2567" width="51.85546875" customWidth="1"/>
    <col min="2568" max="2571" width="0" hidden="1" customWidth="1"/>
    <col min="2817" max="2817" width="16.42578125" customWidth="1"/>
    <col min="2818" max="2818" width="15.42578125" customWidth="1"/>
    <col min="2819" max="2819" width="12" customWidth="1"/>
    <col min="2820" max="2820" width="11.7109375" customWidth="1"/>
    <col min="2821" max="2821" width="12.5703125" customWidth="1"/>
    <col min="2822" max="2822" width="12.42578125" customWidth="1"/>
    <col min="2823" max="2823" width="51.85546875" customWidth="1"/>
    <col min="2824" max="2827" width="0" hidden="1" customWidth="1"/>
    <col min="3073" max="3073" width="16.42578125" customWidth="1"/>
    <col min="3074" max="3074" width="15.42578125" customWidth="1"/>
    <col min="3075" max="3075" width="12" customWidth="1"/>
    <col min="3076" max="3076" width="11.7109375" customWidth="1"/>
    <col min="3077" max="3077" width="12.5703125" customWidth="1"/>
    <col min="3078" max="3078" width="12.42578125" customWidth="1"/>
    <col min="3079" max="3079" width="51.85546875" customWidth="1"/>
    <col min="3080" max="3083" width="0" hidden="1" customWidth="1"/>
    <col min="3329" max="3329" width="16.42578125" customWidth="1"/>
    <col min="3330" max="3330" width="15.42578125" customWidth="1"/>
    <col min="3331" max="3331" width="12" customWidth="1"/>
    <col min="3332" max="3332" width="11.7109375" customWidth="1"/>
    <col min="3333" max="3333" width="12.5703125" customWidth="1"/>
    <col min="3334" max="3334" width="12.42578125" customWidth="1"/>
    <col min="3335" max="3335" width="51.85546875" customWidth="1"/>
    <col min="3336" max="3339" width="0" hidden="1" customWidth="1"/>
    <col min="3585" max="3585" width="16.42578125" customWidth="1"/>
    <col min="3586" max="3586" width="15.42578125" customWidth="1"/>
    <col min="3587" max="3587" width="12" customWidth="1"/>
    <col min="3588" max="3588" width="11.7109375" customWidth="1"/>
    <col min="3589" max="3589" width="12.5703125" customWidth="1"/>
    <col min="3590" max="3590" width="12.42578125" customWidth="1"/>
    <col min="3591" max="3591" width="51.85546875" customWidth="1"/>
    <col min="3592" max="3595" width="0" hidden="1" customWidth="1"/>
    <col min="3841" max="3841" width="16.42578125" customWidth="1"/>
    <col min="3842" max="3842" width="15.42578125" customWidth="1"/>
    <col min="3843" max="3843" width="12" customWidth="1"/>
    <col min="3844" max="3844" width="11.7109375" customWidth="1"/>
    <col min="3845" max="3845" width="12.5703125" customWidth="1"/>
    <col min="3846" max="3846" width="12.42578125" customWidth="1"/>
    <col min="3847" max="3847" width="51.85546875" customWidth="1"/>
    <col min="3848" max="3851" width="0" hidden="1" customWidth="1"/>
    <col min="4097" max="4097" width="16.42578125" customWidth="1"/>
    <col min="4098" max="4098" width="15.42578125" customWidth="1"/>
    <col min="4099" max="4099" width="12" customWidth="1"/>
    <col min="4100" max="4100" width="11.7109375" customWidth="1"/>
    <col min="4101" max="4101" width="12.5703125" customWidth="1"/>
    <col min="4102" max="4102" width="12.42578125" customWidth="1"/>
    <col min="4103" max="4103" width="51.85546875" customWidth="1"/>
    <col min="4104" max="4107" width="0" hidden="1" customWidth="1"/>
    <col min="4353" max="4353" width="16.42578125" customWidth="1"/>
    <col min="4354" max="4354" width="15.42578125" customWidth="1"/>
    <col min="4355" max="4355" width="12" customWidth="1"/>
    <col min="4356" max="4356" width="11.7109375" customWidth="1"/>
    <col min="4357" max="4357" width="12.5703125" customWidth="1"/>
    <col min="4358" max="4358" width="12.42578125" customWidth="1"/>
    <col min="4359" max="4359" width="51.85546875" customWidth="1"/>
    <col min="4360" max="4363" width="0" hidden="1" customWidth="1"/>
    <col min="4609" max="4609" width="16.42578125" customWidth="1"/>
    <col min="4610" max="4610" width="15.42578125" customWidth="1"/>
    <col min="4611" max="4611" width="12" customWidth="1"/>
    <col min="4612" max="4612" width="11.7109375" customWidth="1"/>
    <col min="4613" max="4613" width="12.5703125" customWidth="1"/>
    <col min="4614" max="4614" width="12.42578125" customWidth="1"/>
    <col min="4615" max="4615" width="51.85546875" customWidth="1"/>
    <col min="4616" max="4619" width="0" hidden="1" customWidth="1"/>
    <col min="4865" max="4865" width="16.42578125" customWidth="1"/>
    <col min="4866" max="4866" width="15.42578125" customWidth="1"/>
    <col min="4867" max="4867" width="12" customWidth="1"/>
    <col min="4868" max="4868" width="11.7109375" customWidth="1"/>
    <col min="4869" max="4869" width="12.5703125" customWidth="1"/>
    <col min="4870" max="4870" width="12.42578125" customWidth="1"/>
    <col min="4871" max="4871" width="51.85546875" customWidth="1"/>
    <col min="4872" max="4875" width="0" hidden="1" customWidth="1"/>
    <col min="5121" max="5121" width="16.42578125" customWidth="1"/>
    <col min="5122" max="5122" width="15.42578125" customWidth="1"/>
    <col min="5123" max="5123" width="12" customWidth="1"/>
    <col min="5124" max="5124" width="11.7109375" customWidth="1"/>
    <col min="5125" max="5125" width="12.5703125" customWidth="1"/>
    <col min="5126" max="5126" width="12.42578125" customWidth="1"/>
    <col min="5127" max="5127" width="51.85546875" customWidth="1"/>
    <col min="5128" max="5131" width="0" hidden="1" customWidth="1"/>
    <col min="5377" max="5377" width="16.42578125" customWidth="1"/>
    <col min="5378" max="5378" width="15.42578125" customWidth="1"/>
    <col min="5379" max="5379" width="12" customWidth="1"/>
    <col min="5380" max="5380" width="11.7109375" customWidth="1"/>
    <col min="5381" max="5381" width="12.5703125" customWidth="1"/>
    <col min="5382" max="5382" width="12.42578125" customWidth="1"/>
    <col min="5383" max="5383" width="51.85546875" customWidth="1"/>
    <col min="5384" max="5387" width="0" hidden="1" customWidth="1"/>
    <col min="5633" max="5633" width="16.42578125" customWidth="1"/>
    <col min="5634" max="5634" width="15.42578125" customWidth="1"/>
    <col min="5635" max="5635" width="12" customWidth="1"/>
    <col min="5636" max="5636" width="11.7109375" customWidth="1"/>
    <col min="5637" max="5637" width="12.5703125" customWidth="1"/>
    <col min="5638" max="5638" width="12.42578125" customWidth="1"/>
    <col min="5639" max="5639" width="51.85546875" customWidth="1"/>
    <col min="5640" max="5643" width="0" hidden="1" customWidth="1"/>
    <col min="5889" max="5889" width="16.42578125" customWidth="1"/>
    <col min="5890" max="5890" width="15.42578125" customWidth="1"/>
    <col min="5891" max="5891" width="12" customWidth="1"/>
    <col min="5892" max="5892" width="11.7109375" customWidth="1"/>
    <col min="5893" max="5893" width="12.5703125" customWidth="1"/>
    <col min="5894" max="5894" width="12.42578125" customWidth="1"/>
    <col min="5895" max="5895" width="51.85546875" customWidth="1"/>
    <col min="5896" max="5899" width="0" hidden="1" customWidth="1"/>
    <col min="6145" max="6145" width="16.42578125" customWidth="1"/>
    <col min="6146" max="6146" width="15.42578125" customWidth="1"/>
    <col min="6147" max="6147" width="12" customWidth="1"/>
    <col min="6148" max="6148" width="11.7109375" customWidth="1"/>
    <col min="6149" max="6149" width="12.5703125" customWidth="1"/>
    <col min="6150" max="6150" width="12.42578125" customWidth="1"/>
    <col min="6151" max="6151" width="51.85546875" customWidth="1"/>
    <col min="6152" max="6155" width="0" hidden="1" customWidth="1"/>
    <col min="6401" max="6401" width="16.42578125" customWidth="1"/>
    <col min="6402" max="6402" width="15.42578125" customWidth="1"/>
    <col min="6403" max="6403" width="12" customWidth="1"/>
    <col min="6404" max="6404" width="11.7109375" customWidth="1"/>
    <col min="6405" max="6405" width="12.5703125" customWidth="1"/>
    <col min="6406" max="6406" width="12.42578125" customWidth="1"/>
    <col min="6407" max="6407" width="51.85546875" customWidth="1"/>
    <col min="6408" max="6411" width="0" hidden="1" customWidth="1"/>
    <col min="6657" max="6657" width="16.42578125" customWidth="1"/>
    <col min="6658" max="6658" width="15.42578125" customWidth="1"/>
    <col min="6659" max="6659" width="12" customWidth="1"/>
    <col min="6660" max="6660" width="11.7109375" customWidth="1"/>
    <col min="6661" max="6661" width="12.5703125" customWidth="1"/>
    <col min="6662" max="6662" width="12.42578125" customWidth="1"/>
    <col min="6663" max="6663" width="51.85546875" customWidth="1"/>
    <col min="6664" max="6667" width="0" hidden="1" customWidth="1"/>
    <col min="6913" max="6913" width="16.42578125" customWidth="1"/>
    <col min="6914" max="6914" width="15.42578125" customWidth="1"/>
    <col min="6915" max="6915" width="12" customWidth="1"/>
    <col min="6916" max="6916" width="11.7109375" customWidth="1"/>
    <col min="6917" max="6917" width="12.5703125" customWidth="1"/>
    <col min="6918" max="6918" width="12.42578125" customWidth="1"/>
    <col min="6919" max="6919" width="51.85546875" customWidth="1"/>
    <col min="6920" max="6923" width="0" hidden="1" customWidth="1"/>
    <col min="7169" max="7169" width="16.42578125" customWidth="1"/>
    <col min="7170" max="7170" width="15.42578125" customWidth="1"/>
    <col min="7171" max="7171" width="12" customWidth="1"/>
    <col min="7172" max="7172" width="11.7109375" customWidth="1"/>
    <col min="7173" max="7173" width="12.5703125" customWidth="1"/>
    <col min="7174" max="7174" width="12.42578125" customWidth="1"/>
    <col min="7175" max="7175" width="51.85546875" customWidth="1"/>
    <col min="7176" max="7179" width="0" hidden="1" customWidth="1"/>
    <col min="7425" max="7425" width="16.42578125" customWidth="1"/>
    <col min="7426" max="7426" width="15.42578125" customWidth="1"/>
    <col min="7427" max="7427" width="12" customWidth="1"/>
    <col min="7428" max="7428" width="11.7109375" customWidth="1"/>
    <col min="7429" max="7429" width="12.5703125" customWidth="1"/>
    <col min="7430" max="7430" width="12.42578125" customWidth="1"/>
    <col min="7431" max="7431" width="51.85546875" customWidth="1"/>
    <col min="7432" max="7435" width="0" hidden="1" customWidth="1"/>
    <col min="7681" max="7681" width="16.42578125" customWidth="1"/>
    <col min="7682" max="7682" width="15.42578125" customWidth="1"/>
    <col min="7683" max="7683" width="12" customWidth="1"/>
    <col min="7684" max="7684" width="11.7109375" customWidth="1"/>
    <col min="7685" max="7685" width="12.5703125" customWidth="1"/>
    <col min="7686" max="7686" width="12.42578125" customWidth="1"/>
    <col min="7687" max="7687" width="51.85546875" customWidth="1"/>
    <col min="7688" max="7691" width="0" hidden="1" customWidth="1"/>
    <col min="7937" max="7937" width="16.42578125" customWidth="1"/>
    <col min="7938" max="7938" width="15.42578125" customWidth="1"/>
    <col min="7939" max="7939" width="12" customWidth="1"/>
    <col min="7940" max="7940" width="11.7109375" customWidth="1"/>
    <col min="7941" max="7941" width="12.5703125" customWidth="1"/>
    <col min="7942" max="7942" width="12.42578125" customWidth="1"/>
    <col min="7943" max="7943" width="51.85546875" customWidth="1"/>
    <col min="7944" max="7947" width="0" hidden="1" customWidth="1"/>
    <col min="8193" max="8193" width="16.42578125" customWidth="1"/>
    <col min="8194" max="8194" width="15.42578125" customWidth="1"/>
    <col min="8195" max="8195" width="12" customWidth="1"/>
    <col min="8196" max="8196" width="11.7109375" customWidth="1"/>
    <col min="8197" max="8197" width="12.5703125" customWidth="1"/>
    <col min="8198" max="8198" width="12.42578125" customWidth="1"/>
    <col min="8199" max="8199" width="51.85546875" customWidth="1"/>
    <col min="8200" max="8203" width="0" hidden="1" customWidth="1"/>
    <col min="8449" max="8449" width="16.42578125" customWidth="1"/>
    <col min="8450" max="8450" width="15.42578125" customWidth="1"/>
    <col min="8451" max="8451" width="12" customWidth="1"/>
    <col min="8452" max="8452" width="11.7109375" customWidth="1"/>
    <col min="8453" max="8453" width="12.5703125" customWidth="1"/>
    <col min="8454" max="8454" width="12.42578125" customWidth="1"/>
    <col min="8455" max="8455" width="51.85546875" customWidth="1"/>
    <col min="8456" max="8459" width="0" hidden="1" customWidth="1"/>
    <col min="8705" max="8705" width="16.42578125" customWidth="1"/>
    <col min="8706" max="8706" width="15.42578125" customWidth="1"/>
    <col min="8707" max="8707" width="12" customWidth="1"/>
    <col min="8708" max="8708" width="11.7109375" customWidth="1"/>
    <col min="8709" max="8709" width="12.5703125" customWidth="1"/>
    <col min="8710" max="8710" width="12.42578125" customWidth="1"/>
    <col min="8711" max="8711" width="51.85546875" customWidth="1"/>
    <col min="8712" max="8715" width="0" hidden="1" customWidth="1"/>
    <col min="8961" max="8961" width="16.42578125" customWidth="1"/>
    <col min="8962" max="8962" width="15.42578125" customWidth="1"/>
    <col min="8963" max="8963" width="12" customWidth="1"/>
    <col min="8964" max="8964" width="11.7109375" customWidth="1"/>
    <col min="8965" max="8965" width="12.5703125" customWidth="1"/>
    <col min="8966" max="8966" width="12.42578125" customWidth="1"/>
    <col min="8967" max="8967" width="51.85546875" customWidth="1"/>
    <col min="8968" max="8971" width="0" hidden="1" customWidth="1"/>
    <col min="9217" max="9217" width="16.42578125" customWidth="1"/>
    <col min="9218" max="9218" width="15.42578125" customWidth="1"/>
    <col min="9219" max="9219" width="12" customWidth="1"/>
    <col min="9220" max="9220" width="11.7109375" customWidth="1"/>
    <col min="9221" max="9221" width="12.5703125" customWidth="1"/>
    <col min="9222" max="9222" width="12.42578125" customWidth="1"/>
    <col min="9223" max="9223" width="51.85546875" customWidth="1"/>
    <col min="9224" max="9227" width="0" hidden="1" customWidth="1"/>
    <col min="9473" max="9473" width="16.42578125" customWidth="1"/>
    <col min="9474" max="9474" width="15.42578125" customWidth="1"/>
    <col min="9475" max="9475" width="12" customWidth="1"/>
    <col min="9476" max="9476" width="11.7109375" customWidth="1"/>
    <col min="9477" max="9477" width="12.5703125" customWidth="1"/>
    <col min="9478" max="9478" width="12.42578125" customWidth="1"/>
    <col min="9479" max="9479" width="51.85546875" customWidth="1"/>
    <col min="9480" max="9483" width="0" hidden="1" customWidth="1"/>
    <col min="9729" max="9729" width="16.42578125" customWidth="1"/>
    <col min="9730" max="9730" width="15.42578125" customWidth="1"/>
    <col min="9731" max="9731" width="12" customWidth="1"/>
    <col min="9732" max="9732" width="11.7109375" customWidth="1"/>
    <col min="9733" max="9733" width="12.5703125" customWidth="1"/>
    <col min="9734" max="9734" width="12.42578125" customWidth="1"/>
    <col min="9735" max="9735" width="51.85546875" customWidth="1"/>
    <col min="9736" max="9739" width="0" hidden="1" customWidth="1"/>
    <col min="9985" max="9985" width="16.42578125" customWidth="1"/>
    <col min="9986" max="9986" width="15.42578125" customWidth="1"/>
    <col min="9987" max="9987" width="12" customWidth="1"/>
    <col min="9988" max="9988" width="11.7109375" customWidth="1"/>
    <col min="9989" max="9989" width="12.5703125" customWidth="1"/>
    <col min="9990" max="9990" width="12.42578125" customWidth="1"/>
    <col min="9991" max="9991" width="51.85546875" customWidth="1"/>
    <col min="9992" max="9995" width="0" hidden="1" customWidth="1"/>
    <col min="10241" max="10241" width="16.42578125" customWidth="1"/>
    <col min="10242" max="10242" width="15.42578125" customWidth="1"/>
    <col min="10243" max="10243" width="12" customWidth="1"/>
    <col min="10244" max="10244" width="11.7109375" customWidth="1"/>
    <col min="10245" max="10245" width="12.5703125" customWidth="1"/>
    <col min="10246" max="10246" width="12.42578125" customWidth="1"/>
    <col min="10247" max="10247" width="51.85546875" customWidth="1"/>
    <col min="10248" max="10251" width="0" hidden="1" customWidth="1"/>
    <col min="10497" max="10497" width="16.42578125" customWidth="1"/>
    <col min="10498" max="10498" width="15.42578125" customWidth="1"/>
    <col min="10499" max="10499" width="12" customWidth="1"/>
    <col min="10500" max="10500" width="11.7109375" customWidth="1"/>
    <col min="10501" max="10501" width="12.5703125" customWidth="1"/>
    <col min="10502" max="10502" width="12.42578125" customWidth="1"/>
    <col min="10503" max="10503" width="51.85546875" customWidth="1"/>
    <col min="10504" max="10507" width="0" hidden="1" customWidth="1"/>
    <col min="10753" max="10753" width="16.42578125" customWidth="1"/>
    <col min="10754" max="10754" width="15.42578125" customWidth="1"/>
    <col min="10755" max="10755" width="12" customWidth="1"/>
    <col min="10756" max="10756" width="11.7109375" customWidth="1"/>
    <col min="10757" max="10757" width="12.5703125" customWidth="1"/>
    <col min="10758" max="10758" width="12.42578125" customWidth="1"/>
    <col min="10759" max="10759" width="51.85546875" customWidth="1"/>
    <col min="10760" max="10763" width="0" hidden="1" customWidth="1"/>
    <col min="11009" max="11009" width="16.42578125" customWidth="1"/>
    <col min="11010" max="11010" width="15.42578125" customWidth="1"/>
    <col min="11011" max="11011" width="12" customWidth="1"/>
    <col min="11012" max="11012" width="11.7109375" customWidth="1"/>
    <col min="11013" max="11013" width="12.5703125" customWidth="1"/>
    <col min="11014" max="11014" width="12.42578125" customWidth="1"/>
    <col min="11015" max="11015" width="51.85546875" customWidth="1"/>
    <col min="11016" max="11019" width="0" hidden="1" customWidth="1"/>
    <col min="11265" max="11265" width="16.42578125" customWidth="1"/>
    <col min="11266" max="11266" width="15.42578125" customWidth="1"/>
    <col min="11267" max="11267" width="12" customWidth="1"/>
    <col min="11268" max="11268" width="11.7109375" customWidth="1"/>
    <col min="11269" max="11269" width="12.5703125" customWidth="1"/>
    <col min="11270" max="11270" width="12.42578125" customWidth="1"/>
    <col min="11271" max="11271" width="51.85546875" customWidth="1"/>
    <col min="11272" max="11275" width="0" hidden="1" customWidth="1"/>
    <col min="11521" max="11521" width="16.42578125" customWidth="1"/>
    <col min="11522" max="11522" width="15.42578125" customWidth="1"/>
    <col min="11523" max="11523" width="12" customWidth="1"/>
    <col min="11524" max="11524" width="11.7109375" customWidth="1"/>
    <col min="11525" max="11525" width="12.5703125" customWidth="1"/>
    <col min="11526" max="11526" width="12.42578125" customWidth="1"/>
    <col min="11527" max="11527" width="51.85546875" customWidth="1"/>
    <col min="11528" max="11531" width="0" hidden="1" customWidth="1"/>
    <col min="11777" max="11777" width="16.42578125" customWidth="1"/>
    <col min="11778" max="11778" width="15.42578125" customWidth="1"/>
    <col min="11779" max="11779" width="12" customWidth="1"/>
    <col min="11780" max="11780" width="11.7109375" customWidth="1"/>
    <col min="11781" max="11781" width="12.5703125" customWidth="1"/>
    <col min="11782" max="11782" width="12.42578125" customWidth="1"/>
    <col min="11783" max="11783" width="51.85546875" customWidth="1"/>
    <col min="11784" max="11787" width="0" hidden="1" customWidth="1"/>
    <col min="12033" max="12033" width="16.42578125" customWidth="1"/>
    <col min="12034" max="12034" width="15.42578125" customWidth="1"/>
    <col min="12035" max="12035" width="12" customWidth="1"/>
    <col min="12036" max="12036" width="11.7109375" customWidth="1"/>
    <col min="12037" max="12037" width="12.5703125" customWidth="1"/>
    <col min="12038" max="12038" width="12.42578125" customWidth="1"/>
    <col min="12039" max="12039" width="51.85546875" customWidth="1"/>
    <col min="12040" max="12043" width="0" hidden="1" customWidth="1"/>
    <col min="12289" max="12289" width="16.42578125" customWidth="1"/>
    <col min="12290" max="12290" width="15.42578125" customWidth="1"/>
    <col min="12291" max="12291" width="12" customWidth="1"/>
    <col min="12292" max="12292" width="11.7109375" customWidth="1"/>
    <col min="12293" max="12293" width="12.5703125" customWidth="1"/>
    <col min="12294" max="12294" width="12.42578125" customWidth="1"/>
    <col min="12295" max="12295" width="51.85546875" customWidth="1"/>
    <col min="12296" max="12299" width="0" hidden="1" customWidth="1"/>
    <col min="12545" max="12545" width="16.42578125" customWidth="1"/>
    <col min="12546" max="12546" width="15.42578125" customWidth="1"/>
    <col min="12547" max="12547" width="12" customWidth="1"/>
    <col min="12548" max="12548" width="11.7109375" customWidth="1"/>
    <col min="12549" max="12549" width="12.5703125" customWidth="1"/>
    <col min="12550" max="12550" width="12.42578125" customWidth="1"/>
    <col min="12551" max="12551" width="51.85546875" customWidth="1"/>
    <col min="12552" max="12555" width="0" hidden="1" customWidth="1"/>
    <col min="12801" max="12801" width="16.42578125" customWidth="1"/>
    <col min="12802" max="12802" width="15.42578125" customWidth="1"/>
    <col min="12803" max="12803" width="12" customWidth="1"/>
    <col min="12804" max="12804" width="11.7109375" customWidth="1"/>
    <col min="12805" max="12805" width="12.5703125" customWidth="1"/>
    <col min="12806" max="12806" width="12.42578125" customWidth="1"/>
    <col min="12807" max="12807" width="51.85546875" customWidth="1"/>
    <col min="12808" max="12811" width="0" hidden="1" customWidth="1"/>
    <col min="13057" max="13057" width="16.42578125" customWidth="1"/>
    <col min="13058" max="13058" width="15.42578125" customWidth="1"/>
    <col min="13059" max="13059" width="12" customWidth="1"/>
    <col min="13060" max="13060" width="11.7109375" customWidth="1"/>
    <col min="13061" max="13061" width="12.5703125" customWidth="1"/>
    <col min="13062" max="13062" width="12.42578125" customWidth="1"/>
    <col min="13063" max="13063" width="51.85546875" customWidth="1"/>
    <col min="13064" max="13067" width="0" hidden="1" customWidth="1"/>
    <col min="13313" max="13313" width="16.42578125" customWidth="1"/>
    <col min="13314" max="13314" width="15.42578125" customWidth="1"/>
    <col min="13315" max="13315" width="12" customWidth="1"/>
    <col min="13316" max="13316" width="11.7109375" customWidth="1"/>
    <col min="13317" max="13317" width="12.5703125" customWidth="1"/>
    <col min="13318" max="13318" width="12.42578125" customWidth="1"/>
    <col min="13319" max="13319" width="51.85546875" customWidth="1"/>
    <col min="13320" max="13323" width="0" hidden="1" customWidth="1"/>
    <col min="13569" max="13569" width="16.42578125" customWidth="1"/>
    <col min="13570" max="13570" width="15.42578125" customWidth="1"/>
    <col min="13571" max="13571" width="12" customWidth="1"/>
    <col min="13572" max="13572" width="11.7109375" customWidth="1"/>
    <col min="13573" max="13573" width="12.5703125" customWidth="1"/>
    <col min="13574" max="13574" width="12.42578125" customWidth="1"/>
    <col min="13575" max="13575" width="51.85546875" customWidth="1"/>
    <col min="13576" max="13579" width="0" hidden="1" customWidth="1"/>
    <col min="13825" max="13825" width="16.42578125" customWidth="1"/>
    <col min="13826" max="13826" width="15.42578125" customWidth="1"/>
    <col min="13827" max="13827" width="12" customWidth="1"/>
    <col min="13828" max="13828" width="11.7109375" customWidth="1"/>
    <col min="13829" max="13829" width="12.5703125" customWidth="1"/>
    <col min="13830" max="13830" width="12.42578125" customWidth="1"/>
    <col min="13831" max="13831" width="51.85546875" customWidth="1"/>
    <col min="13832" max="13835" width="0" hidden="1" customWidth="1"/>
    <col min="14081" max="14081" width="16.42578125" customWidth="1"/>
    <col min="14082" max="14082" width="15.42578125" customWidth="1"/>
    <col min="14083" max="14083" width="12" customWidth="1"/>
    <col min="14084" max="14084" width="11.7109375" customWidth="1"/>
    <col min="14085" max="14085" width="12.5703125" customWidth="1"/>
    <col min="14086" max="14086" width="12.42578125" customWidth="1"/>
    <col min="14087" max="14087" width="51.85546875" customWidth="1"/>
    <col min="14088" max="14091" width="0" hidden="1" customWidth="1"/>
    <col min="14337" max="14337" width="16.42578125" customWidth="1"/>
    <col min="14338" max="14338" width="15.42578125" customWidth="1"/>
    <col min="14339" max="14339" width="12" customWidth="1"/>
    <col min="14340" max="14340" width="11.7109375" customWidth="1"/>
    <col min="14341" max="14341" width="12.5703125" customWidth="1"/>
    <col min="14342" max="14342" width="12.42578125" customWidth="1"/>
    <col min="14343" max="14343" width="51.85546875" customWidth="1"/>
    <col min="14344" max="14347" width="0" hidden="1" customWidth="1"/>
    <col min="14593" max="14593" width="16.42578125" customWidth="1"/>
    <col min="14594" max="14594" width="15.42578125" customWidth="1"/>
    <col min="14595" max="14595" width="12" customWidth="1"/>
    <col min="14596" max="14596" width="11.7109375" customWidth="1"/>
    <col min="14597" max="14597" width="12.5703125" customWidth="1"/>
    <col min="14598" max="14598" width="12.42578125" customWidth="1"/>
    <col min="14599" max="14599" width="51.85546875" customWidth="1"/>
    <col min="14600" max="14603" width="0" hidden="1" customWidth="1"/>
    <col min="14849" max="14849" width="16.42578125" customWidth="1"/>
    <col min="14850" max="14850" width="15.42578125" customWidth="1"/>
    <col min="14851" max="14851" width="12" customWidth="1"/>
    <col min="14852" max="14852" width="11.7109375" customWidth="1"/>
    <col min="14853" max="14853" width="12.5703125" customWidth="1"/>
    <col min="14854" max="14854" width="12.42578125" customWidth="1"/>
    <col min="14855" max="14855" width="51.85546875" customWidth="1"/>
    <col min="14856" max="14859" width="0" hidden="1" customWidth="1"/>
    <col min="15105" max="15105" width="16.42578125" customWidth="1"/>
    <col min="15106" max="15106" width="15.42578125" customWidth="1"/>
    <col min="15107" max="15107" width="12" customWidth="1"/>
    <col min="15108" max="15108" width="11.7109375" customWidth="1"/>
    <col min="15109" max="15109" width="12.5703125" customWidth="1"/>
    <col min="15110" max="15110" width="12.42578125" customWidth="1"/>
    <col min="15111" max="15111" width="51.85546875" customWidth="1"/>
    <col min="15112" max="15115" width="0" hidden="1" customWidth="1"/>
    <col min="15361" max="15361" width="16.42578125" customWidth="1"/>
    <col min="15362" max="15362" width="15.42578125" customWidth="1"/>
    <col min="15363" max="15363" width="12" customWidth="1"/>
    <col min="15364" max="15364" width="11.7109375" customWidth="1"/>
    <col min="15365" max="15365" width="12.5703125" customWidth="1"/>
    <col min="15366" max="15366" width="12.42578125" customWidth="1"/>
    <col min="15367" max="15367" width="51.85546875" customWidth="1"/>
    <col min="15368" max="15371" width="0" hidden="1" customWidth="1"/>
    <col min="15617" max="15617" width="16.42578125" customWidth="1"/>
    <col min="15618" max="15618" width="15.42578125" customWidth="1"/>
    <col min="15619" max="15619" width="12" customWidth="1"/>
    <col min="15620" max="15620" width="11.7109375" customWidth="1"/>
    <col min="15621" max="15621" width="12.5703125" customWidth="1"/>
    <col min="15622" max="15622" width="12.42578125" customWidth="1"/>
    <col min="15623" max="15623" width="51.85546875" customWidth="1"/>
    <col min="15624" max="15627" width="0" hidden="1" customWidth="1"/>
    <col min="15873" max="15873" width="16.42578125" customWidth="1"/>
    <col min="15874" max="15874" width="15.42578125" customWidth="1"/>
    <col min="15875" max="15875" width="12" customWidth="1"/>
    <col min="15876" max="15876" width="11.7109375" customWidth="1"/>
    <col min="15877" max="15877" width="12.5703125" customWidth="1"/>
    <col min="15878" max="15878" width="12.42578125" customWidth="1"/>
    <col min="15879" max="15879" width="51.85546875" customWidth="1"/>
    <col min="15880" max="15883" width="0" hidden="1" customWidth="1"/>
    <col min="16129" max="16129" width="16.42578125" customWidth="1"/>
    <col min="16130" max="16130" width="15.42578125" customWidth="1"/>
    <col min="16131" max="16131" width="12" customWidth="1"/>
    <col min="16132" max="16132" width="11.7109375" customWidth="1"/>
    <col min="16133" max="16133" width="12.5703125" customWidth="1"/>
    <col min="16134" max="16134" width="12.42578125" customWidth="1"/>
    <col min="16135" max="16135" width="51.85546875" customWidth="1"/>
    <col min="16136" max="16139" width="0" hidden="1" customWidth="1"/>
  </cols>
  <sheetData>
    <row r="10" spans="1:11" ht="15.75">
      <c r="A10" s="67"/>
      <c r="B10" s="67"/>
      <c r="C10" s="67"/>
      <c r="D10" s="67"/>
      <c r="E10" s="67"/>
      <c r="F10" s="201" t="s">
        <v>174</v>
      </c>
      <c r="G10" s="202"/>
      <c r="H10" s="202"/>
      <c r="I10" s="202"/>
      <c r="J10" s="202"/>
      <c r="K10" s="202"/>
    </row>
    <row r="11" spans="1:11" ht="15.75">
      <c r="A11" s="203"/>
      <c r="B11" s="203"/>
      <c r="C11" s="203"/>
      <c r="D11" s="203"/>
      <c r="E11" s="203"/>
      <c r="F11" s="203"/>
      <c r="G11" s="203"/>
    </row>
    <row r="12" spans="1:11" ht="15.75">
      <c r="A12" s="203"/>
      <c r="B12" s="203"/>
      <c r="C12" s="203"/>
      <c r="D12" s="203"/>
      <c r="E12" s="203"/>
      <c r="F12" s="203"/>
      <c r="G12" s="203"/>
    </row>
    <row r="13" spans="1:11">
      <c r="A13" s="204" t="s">
        <v>164</v>
      </c>
      <c r="B13" s="204"/>
      <c r="C13" s="204"/>
      <c r="D13" s="204"/>
      <c r="E13" s="204"/>
      <c r="F13" s="204"/>
      <c r="G13" s="204"/>
    </row>
    <row r="14" spans="1:11">
      <c r="A14" s="204"/>
      <c r="B14" s="204"/>
      <c r="C14" s="204"/>
      <c r="D14" s="204"/>
      <c r="E14" s="204"/>
      <c r="F14" s="204"/>
      <c r="G14" s="204"/>
    </row>
    <row r="15" spans="1:11" ht="16.5" thickBot="1">
      <c r="A15" s="67"/>
      <c r="B15" s="67"/>
      <c r="C15" s="67"/>
      <c r="D15" s="67"/>
      <c r="E15" s="67"/>
      <c r="F15" s="67"/>
      <c r="G15" s="67"/>
    </row>
    <row r="16" spans="1:11" ht="39.950000000000003" customHeight="1">
      <c r="A16" s="205" t="s">
        <v>156</v>
      </c>
      <c r="B16" s="207" t="s">
        <v>0</v>
      </c>
      <c r="C16" s="207" t="s">
        <v>157</v>
      </c>
      <c r="D16" s="207" t="s">
        <v>158</v>
      </c>
      <c r="E16" s="207" t="s">
        <v>159</v>
      </c>
      <c r="F16" s="207" t="s">
        <v>165</v>
      </c>
      <c r="G16" s="209" t="s">
        <v>160</v>
      </c>
    </row>
    <row r="17" spans="1:7" ht="39.950000000000003" customHeight="1">
      <c r="A17" s="206"/>
      <c r="B17" s="208"/>
      <c r="C17" s="208"/>
      <c r="D17" s="208"/>
      <c r="E17" s="208"/>
      <c r="F17" s="208"/>
      <c r="G17" s="210"/>
    </row>
    <row r="18" spans="1:7" ht="39.950000000000003" customHeight="1">
      <c r="A18" s="215" t="s">
        <v>162</v>
      </c>
      <c r="B18" s="217" t="s">
        <v>161</v>
      </c>
      <c r="C18" s="211">
        <v>3000000</v>
      </c>
      <c r="D18" s="219">
        <v>42564</v>
      </c>
      <c r="E18" s="219">
        <v>43646</v>
      </c>
      <c r="F18" s="211">
        <v>3000000</v>
      </c>
      <c r="G18" s="213" t="s">
        <v>163</v>
      </c>
    </row>
    <row r="19" spans="1:7" ht="39.950000000000003" customHeight="1">
      <c r="A19" s="216"/>
      <c r="B19" s="218"/>
      <c r="C19" s="212"/>
      <c r="D19" s="220"/>
      <c r="E19" s="220"/>
      <c r="F19" s="212"/>
      <c r="G19" s="214"/>
    </row>
    <row r="20" spans="1:7" ht="30" customHeight="1">
      <c r="A20" s="67"/>
      <c r="B20" s="67"/>
      <c r="C20" s="67"/>
      <c r="D20" s="67"/>
      <c r="E20" s="67"/>
      <c r="F20" s="68"/>
      <c r="G20" s="67"/>
    </row>
  </sheetData>
  <mergeCells count="18">
    <mergeCell ref="F18:F19"/>
    <mergeCell ref="G18:G19"/>
    <mergeCell ref="A18:A19"/>
    <mergeCell ref="B18:B19"/>
    <mergeCell ref="C18:C19"/>
    <mergeCell ref="D18:D19"/>
    <mergeCell ref="E18:E19"/>
    <mergeCell ref="F10:K10"/>
    <mergeCell ref="A11:G11"/>
    <mergeCell ref="A12:G12"/>
    <mergeCell ref="A13:G14"/>
    <mergeCell ref="A16:A17"/>
    <mergeCell ref="B16:B17"/>
    <mergeCell ref="C16:C17"/>
    <mergeCell ref="D16:D17"/>
    <mergeCell ref="E16:E17"/>
    <mergeCell ref="F16:F17"/>
    <mergeCell ref="G16:G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6. felújítás</vt:lpstr>
      <vt:lpstr>7.Előir.felhaszn.</vt:lpstr>
      <vt:lpstr>8.Lészám</vt:lpstr>
      <vt:lpstr>9.Közvetett tám.</vt:lpstr>
      <vt:lpstr>10. Gördülő tervezés</vt:lpstr>
      <vt:lpstr>11. Több éves</vt:lpstr>
      <vt:lpstr>'6. felújítás'!Nyomtatási_cím</vt:lpstr>
    </vt:vector>
  </TitlesOfParts>
  <Company>Kékkút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Kék Narancs</dc:creator>
  <cp:lastModifiedBy>Iszkaszentgyörgy Önk</cp:lastModifiedBy>
  <cp:lastPrinted>2017-03-01T13:48:46Z</cp:lastPrinted>
  <dcterms:created xsi:type="dcterms:W3CDTF">2007-08-29T05:53:55Z</dcterms:created>
  <dcterms:modified xsi:type="dcterms:W3CDTF">2017-10-31T14:36:12Z</dcterms:modified>
</cp:coreProperties>
</file>