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\Documents\2018\március\"/>
    </mc:Choice>
  </mc:AlternateContent>
  <bookViews>
    <workbookView xWindow="0" yWindow="0" windowWidth="19200" windowHeight="11595"/>
  </bookViews>
  <sheets>
    <sheet name="Lengyel L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W19" i="1" l="1"/>
  <c r="W40" i="1"/>
  <c r="X40" i="1"/>
  <c r="X52" i="1"/>
  <c r="W52" i="1"/>
  <c r="X19" i="1"/>
  <c r="X25" i="1" s="1"/>
  <c r="W25" i="1"/>
  <c r="U52" i="1" l="1"/>
  <c r="U53" i="1" s="1"/>
  <c r="T52" i="1"/>
  <c r="T53" i="1" s="1"/>
  <c r="U19" i="1"/>
  <c r="U25" i="1" s="1"/>
  <c r="T19" i="1"/>
  <c r="T25" i="1" s="1"/>
  <c r="R52" i="1" l="1"/>
  <c r="R53" i="1" s="1"/>
  <c r="Q52" i="1"/>
  <c r="Q53" i="1" s="1"/>
  <c r="R19" i="1"/>
  <c r="R25" i="1" s="1"/>
  <c r="Q19" i="1"/>
  <c r="Q25" i="1" s="1"/>
  <c r="N19" i="1" l="1"/>
  <c r="N25" i="1" s="1"/>
  <c r="O19" i="1"/>
  <c r="O25" i="1" s="1"/>
  <c r="I52" i="1" l="1"/>
  <c r="I53" i="1" s="1"/>
  <c r="J52" i="1"/>
  <c r="J53" i="1" s="1"/>
  <c r="H49" i="1"/>
  <c r="H29" i="1"/>
  <c r="H40" i="1" s="1"/>
  <c r="H23" i="1"/>
  <c r="H24" i="1" s="1"/>
  <c r="J40" i="1"/>
  <c r="I40" i="1"/>
  <c r="J19" i="1"/>
  <c r="J25" i="1" s="1"/>
  <c r="I19" i="1"/>
  <c r="I25" i="1" s="1"/>
  <c r="H19" i="1"/>
  <c r="H52" i="1"/>
  <c r="H53" i="1" s="1"/>
  <c r="I54" i="1" l="1"/>
  <c r="J54" i="1"/>
  <c r="H54" i="1"/>
  <c r="H25" i="1"/>
</calcChain>
</file>

<file path=xl/sharedStrings.xml><?xml version="1.0" encoding="utf-8"?>
<sst xmlns="http://schemas.openxmlformats.org/spreadsheetml/2006/main" count="168" uniqueCount="119">
  <si>
    <t>A</t>
  </si>
  <si>
    <t>B</t>
  </si>
  <si>
    <t>C</t>
  </si>
  <si>
    <t>K1-K8. Költségvetési kiadások</t>
  </si>
  <si>
    <t>Rovat megnevezése</t>
  </si>
  <si>
    <t>Előirányzat</t>
  </si>
  <si>
    <t xml:space="preserve">Személyi juttatások </t>
  </si>
  <si>
    <t>K1</t>
  </si>
  <si>
    <t>K2</t>
  </si>
  <si>
    <t xml:space="preserve">Dologi kiadások </t>
  </si>
  <si>
    <t>K3</t>
  </si>
  <si>
    <t xml:space="preserve">Ellátottak pénzbeli juttatásai </t>
  </si>
  <si>
    <t>K4</t>
  </si>
  <si>
    <t xml:space="preserve">Egyéb működési célú kiadások </t>
  </si>
  <si>
    <t>K5</t>
  </si>
  <si>
    <t>Beruházások</t>
  </si>
  <si>
    <t>K6</t>
  </si>
  <si>
    <t xml:space="preserve">Felújítások </t>
  </si>
  <si>
    <t>K7</t>
  </si>
  <si>
    <t>K84</t>
  </si>
  <si>
    <t>K88</t>
  </si>
  <si>
    <t xml:space="preserve">Egyéb felhalmozási célú kiadások </t>
  </si>
  <si>
    <t>K8</t>
  </si>
  <si>
    <t xml:space="preserve">Költségvetési kiadások </t>
  </si>
  <si>
    <t>K1-K8</t>
  </si>
  <si>
    <t>K9. Finanszírozási kiadások</t>
  </si>
  <si>
    <t xml:space="preserve">Hitel-, kölcsöntörlesztés államháztartáson kívülre </t>
  </si>
  <si>
    <t>K911</t>
  </si>
  <si>
    <t>Központi, irányító szervi támogatások folyósítása</t>
  </si>
  <si>
    <t>K915</t>
  </si>
  <si>
    <t>Belföldi finanszírozás kiadásai</t>
  </si>
  <si>
    <t>K91</t>
  </si>
  <si>
    <t xml:space="preserve">Finanszírozási kiadások </t>
  </si>
  <si>
    <t>K9</t>
  </si>
  <si>
    <t>Kiadások összesen</t>
  </si>
  <si>
    <t>B1-B7. Költségvetési bevételek</t>
  </si>
  <si>
    <t>Önkormányzatok működési támogatásai</t>
  </si>
  <si>
    <t>B11</t>
  </si>
  <si>
    <t>B16</t>
  </si>
  <si>
    <t xml:space="preserve">Működési célú támogatások államháztartáson belülről </t>
  </si>
  <si>
    <t>B1</t>
  </si>
  <si>
    <t>Felhalmozási célú önkormányzati támogatások</t>
  </si>
  <si>
    <t>B21</t>
  </si>
  <si>
    <t>B25</t>
  </si>
  <si>
    <t>B2</t>
  </si>
  <si>
    <t xml:space="preserve">Közhatalmi bevételek </t>
  </si>
  <si>
    <t>B3</t>
  </si>
  <si>
    <t xml:space="preserve">Működési bevételek </t>
  </si>
  <si>
    <t>B4</t>
  </si>
  <si>
    <t xml:space="preserve">Felhalmozási bevételek </t>
  </si>
  <si>
    <t>B5</t>
  </si>
  <si>
    <t>Egyéb működési célú átvett pénzeszközök</t>
  </si>
  <si>
    <t>B63</t>
  </si>
  <si>
    <t xml:space="preserve">Működési célú átvett pénzeszközök </t>
  </si>
  <si>
    <t>B6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</si>
  <si>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</si>
  <si>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</si>
  <si>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</si>
  <si>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</si>
  <si>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</si>
  <si>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</si>
  <si>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B8. Finanszírozási bevételek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</si>
  <si>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</si>
  <si>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</si>
  <si>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</si>
  <si>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</si>
  <si>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</si>
  <si>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</si>
  <si>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</si>
  <si>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 xml:space="preserve">Belföldi értékpapírok bevételei 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</si>
  <si>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</si>
  <si>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</si>
  <si>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</si>
  <si>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</si>
  <si>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</si>
  <si>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</t>
  </si>
  <si>
    <t>B813</t>
  </si>
  <si>
    <t>Központi, irányító szervi támogatás</t>
  </si>
  <si>
    <t>B816</t>
  </si>
  <si>
    <t>Központi költségvetés sajátos finanszírozási bevételei</t>
  </si>
  <si>
    <t>B818</t>
  </si>
  <si>
    <t xml:space="preserve">Belföldi finanszírozás bevételei </t>
  </si>
  <si>
    <t>B81</t>
  </si>
  <si>
    <t xml:space="preserve">Finanszírozási bevételek </t>
  </si>
  <si>
    <t>B8</t>
  </si>
  <si>
    <t>Bevételek összesen</t>
  </si>
  <si>
    <t xml:space="preserve"> forintban</t>
  </si>
  <si>
    <t>D</t>
  </si>
  <si>
    <t>E</t>
  </si>
  <si>
    <t>Összesen</t>
  </si>
  <si>
    <t>Kötelező feladat</t>
  </si>
  <si>
    <t>Önként vállalt</t>
  </si>
  <si>
    <t>Játékvár Bölcsöde és Játszóház 2017. évi költségvetésének mérlege</t>
  </si>
  <si>
    <t xml:space="preserve"> -      </t>
  </si>
  <si>
    <t>F</t>
  </si>
  <si>
    <t>G</t>
  </si>
  <si>
    <t>H</t>
  </si>
  <si>
    <t>módosított ei.</t>
  </si>
  <si>
    <t>Rovat</t>
  </si>
  <si>
    <t>Egyéb működési c. tám. Bev. államháztartáson belülről</t>
  </si>
  <si>
    <t>Egyéb felh. C. tám. Bev. államháztartáson belülről</t>
  </si>
  <si>
    <t>Likviditási c. hitelek, kölcsönök felv. Pü. vállalkozástól</t>
  </si>
  <si>
    <t xml:space="preserve">Felhal. C. tám. államháztartáson belülről </t>
  </si>
  <si>
    <t>I</t>
  </si>
  <si>
    <t>J</t>
  </si>
  <si>
    <t>K</t>
  </si>
  <si>
    <t xml:space="preserve">Munkaadókat terhelő jár. és szoc. hozzájárulási adó                                                                            </t>
  </si>
  <si>
    <t>Egyéb felh. célú támogatások államháztartáson belülre</t>
  </si>
  <si>
    <t>L</t>
  </si>
  <si>
    <t>M</t>
  </si>
  <si>
    <t>N</t>
  </si>
  <si>
    <t>O</t>
  </si>
  <si>
    <t>P</t>
  </si>
  <si>
    <t>R</t>
  </si>
  <si>
    <t xml:space="preserve">Egyéb felhalmozási c. támogatások államháztartáson kívülre </t>
  </si>
  <si>
    <t>Q</t>
  </si>
  <si>
    <t>S</t>
  </si>
  <si>
    <t>T</t>
  </si>
  <si>
    <t>7. számú melléklet a 7/2018. (III.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</si>
</sst>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_-* #,##0\ _F_t_-;\-* #,##0\ _F_t_-;_-* &quot;-&quot;??\ _F_t_-;_-@_-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sz val="9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9"/>
      <name val="Arial CE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4" borderId="7" applyNumberFormat="0" applyFont="0" applyAlignment="0" applyProtection="0"/>
    <xf numFmtId="0" fontId="13" fillId="6" borderId="0" applyNumberFormat="0" applyBorder="0" applyAlignment="0" applyProtection="0"/>
    <xf numFmtId="0" fontId="14" fillId="12" borderId="8" applyNumberFormat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89">
    <xf numFmtId="0" fontId="0" fillId="0" borderId="0" xfId="0"/>
    <xf numFmtId="0" fontId="2" fillId="0" borderId="0" xfId="2"/>
    <xf numFmtId="0" fontId="22" fillId="0" borderId="12" xfId="0" applyFont="1" applyBorder="1"/>
    <xf numFmtId="0" fontId="25" fillId="0" borderId="11" xfId="34" applyFont="1" applyFill="1" applyBorder="1" applyAlignment="1">
      <alignment horizontal="left" vertical="center" wrapText="1"/>
    </xf>
    <xf numFmtId="0" fontId="28" fillId="0" borderId="12" xfId="0" applyFont="1" applyBorder="1" applyAlignment="1">
      <alignment horizontal="center"/>
    </xf>
    <xf numFmtId="0" fontId="27" fillId="0" borderId="12" xfId="34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/>
    </xf>
    <xf numFmtId="0" fontId="29" fillId="0" borderId="12" xfId="34" applyFont="1" applyBorder="1" applyAlignment="1">
      <alignment horizontal="center"/>
    </xf>
    <xf numFmtId="0" fontId="24" fillId="0" borderId="12" xfId="2" applyFont="1" applyBorder="1"/>
    <xf numFmtId="0" fontId="23" fillId="0" borderId="12" xfId="2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64" fontId="31" fillId="0" borderId="11" xfId="34" applyNumberFormat="1" applyFont="1" applyFill="1" applyBorder="1" applyAlignment="1">
      <alignment horizontal="center" vertical="center" wrapText="1"/>
    </xf>
    <xf numFmtId="0" fontId="31" fillId="0" borderId="11" xfId="34" applyFont="1" applyFill="1" applyBorder="1" applyAlignment="1">
      <alignment horizontal="center" vertical="center" wrapText="1"/>
    </xf>
    <xf numFmtId="164" fontId="31" fillId="0" borderId="11" xfId="34" quotePrefix="1" applyNumberFormat="1" applyFont="1" applyFill="1" applyBorder="1" applyAlignment="1">
      <alignment horizontal="center" vertical="center"/>
    </xf>
    <xf numFmtId="165" fontId="31" fillId="0" borderId="11" xfId="34" applyNumberFormat="1" applyFont="1" applyFill="1" applyBorder="1" applyAlignment="1">
      <alignment vertical="center"/>
    </xf>
    <xf numFmtId="3" fontId="31" fillId="0" borderId="12" xfId="34" applyNumberFormat="1" applyFont="1" applyFill="1" applyBorder="1" applyAlignment="1">
      <alignment horizontal="center" vertical="center"/>
    </xf>
    <xf numFmtId="166" fontId="26" fillId="0" borderId="12" xfId="1" applyNumberFormat="1" applyFont="1" applyBorder="1"/>
    <xf numFmtId="3" fontId="22" fillId="0" borderId="12" xfId="0" applyNumberFormat="1" applyFont="1" applyBorder="1"/>
    <xf numFmtId="164" fontId="25" fillId="0" borderId="11" xfId="34" quotePrefix="1" applyNumberFormat="1" applyFont="1" applyFill="1" applyBorder="1" applyAlignment="1">
      <alignment horizontal="center" vertical="center"/>
    </xf>
    <xf numFmtId="165" fontId="25" fillId="0" borderId="11" xfId="34" applyNumberFormat="1" applyFont="1" applyFill="1" applyBorder="1" applyAlignment="1">
      <alignment vertical="center"/>
    </xf>
    <xf numFmtId="3" fontId="25" fillId="0" borderId="12" xfId="34" applyNumberFormat="1" applyFont="1" applyFill="1" applyBorder="1" applyAlignment="1">
      <alignment horizontal="center" vertical="center"/>
    </xf>
    <xf numFmtId="164" fontId="31" fillId="0" borderId="11" xfId="34" applyNumberFormat="1" applyFont="1" applyFill="1" applyBorder="1" applyAlignment="1">
      <alignment horizontal="center" vertical="center"/>
    </xf>
    <xf numFmtId="0" fontId="21" fillId="0" borderId="10" xfId="34" applyFont="1" applyBorder="1" applyAlignment="1"/>
    <xf numFmtId="0" fontId="21" fillId="0" borderId="12" xfId="34" applyFont="1" applyBorder="1" applyAlignment="1">
      <alignment horizontal="center"/>
    </xf>
    <xf numFmtId="0" fontId="31" fillId="0" borderId="11" xfId="34" quotePrefix="1" applyFont="1" applyFill="1" applyBorder="1" applyAlignment="1">
      <alignment horizontal="center" vertical="center"/>
    </xf>
    <xf numFmtId="0" fontId="31" fillId="0" borderId="11" xfId="34" applyFont="1" applyFill="1" applyBorder="1" applyAlignment="1">
      <alignment horizontal="left" vertical="center" wrapText="1"/>
    </xf>
    <xf numFmtId="166" fontId="31" fillId="0" borderId="12" xfId="1" applyNumberFormat="1" applyFont="1" applyFill="1" applyBorder="1" applyAlignment="1">
      <alignment horizontal="center" vertical="center"/>
    </xf>
    <xf numFmtId="0" fontId="25" fillId="0" borderId="11" xfId="34" quotePrefix="1" applyFont="1" applyFill="1" applyBorder="1" applyAlignment="1">
      <alignment horizontal="center" vertical="center"/>
    </xf>
    <xf numFmtId="166" fontId="31" fillId="0" borderId="12" xfId="34" applyNumberFormat="1" applyFont="1" applyFill="1" applyBorder="1" applyAlignment="1">
      <alignment horizontal="center" vertical="center"/>
    </xf>
    <xf numFmtId="0" fontId="31" fillId="0" borderId="13" xfId="34" applyFont="1" applyFill="1" applyBorder="1" applyAlignment="1">
      <alignment horizontal="left" vertical="center" wrapText="1"/>
    </xf>
    <xf numFmtId="0" fontId="31" fillId="0" borderId="11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/>
    </xf>
    <xf numFmtId="0" fontId="21" fillId="0" borderId="10" xfId="2" applyFont="1" applyBorder="1" applyAlignment="1"/>
    <xf numFmtId="0" fontId="21" fillId="0" borderId="12" xfId="2" applyFont="1" applyBorder="1" applyAlignment="1">
      <alignment horizont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2" xfId="2" applyFont="1" applyFill="1" applyBorder="1" applyAlignment="1">
      <alignment horizontal="center" vertical="center"/>
    </xf>
    <xf numFmtId="0" fontId="31" fillId="0" borderId="11" xfId="2" applyFont="1" applyFill="1" applyBorder="1" applyAlignment="1">
      <alignment horizontal="left" vertical="center" wrapText="1"/>
    </xf>
    <xf numFmtId="164" fontId="31" fillId="0" borderId="11" xfId="2" applyNumberFormat="1" applyFont="1" applyFill="1" applyBorder="1" applyAlignment="1">
      <alignment horizontal="center" vertical="center"/>
    </xf>
    <xf numFmtId="166" fontId="25" fillId="0" borderId="12" xfId="1" applyNumberFormat="1" applyFont="1" applyFill="1" applyBorder="1" applyAlignment="1">
      <alignment horizontal="center" vertical="center"/>
    </xf>
    <xf numFmtId="0" fontId="25" fillId="0" borderId="11" xfId="2" quotePrefix="1" applyFont="1" applyFill="1" applyBorder="1" applyAlignment="1">
      <alignment horizontal="center" vertical="center"/>
    </xf>
    <xf numFmtId="166" fontId="22" fillId="0" borderId="12" xfId="1" applyNumberFormat="1" applyFont="1" applyBorder="1"/>
    <xf numFmtId="0" fontId="31" fillId="0" borderId="11" xfId="2" quotePrefix="1" applyFont="1" applyFill="1" applyBorder="1" applyAlignment="1">
      <alignment horizontal="center" vertical="center"/>
    </xf>
    <xf numFmtId="0" fontId="31" fillId="0" borderId="12" xfId="2" applyFont="1" applyFill="1" applyBorder="1" applyAlignment="1">
      <alignment horizontal="center" vertical="center"/>
    </xf>
    <xf numFmtId="166" fontId="31" fillId="0" borderId="12" xfId="2" applyNumberFormat="1" applyFont="1" applyFill="1" applyBorder="1" applyAlignment="1">
      <alignment horizontal="center" vertical="center"/>
    </xf>
    <xf numFmtId="0" fontId="24" fillId="0" borderId="11" xfId="2" applyFont="1" applyBorder="1"/>
    <xf numFmtId="3" fontId="23" fillId="0" borderId="12" xfId="2" applyNumberFormat="1" applyFont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166" fontId="22" fillId="0" borderId="12" xfId="1" applyNumberFormat="1" applyFont="1" applyBorder="1" applyAlignment="1">
      <alignment horizontal="right"/>
    </xf>
    <xf numFmtId="0" fontId="31" fillId="0" borderId="11" xfId="34" applyFont="1" applyFill="1" applyBorder="1" applyAlignment="1">
      <alignment horizontal="center" vertical="center"/>
    </xf>
    <xf numFmtId="0" fontId="31" fillId="0" borderId="10" xfId="34" applyFont="1" applyFill="1" applyBorder="1" applyAlignment="1">
      <alignment horizontal="center" vertical="center"/>
    </xf>
    <xf numFmtId="0" fontId="31" fillId="0" borderId="11" xfId="34" applyFont="1" applyFill="1" applyBorder="1" applyAlignment="1">
      <alignment horizontal="left" vertical="center"/>
    </xf>
    <xf numFmtId="0" fontId="31" fillId="0" borderId="10" xfId="34" applyFont="1" applyFill="1" applyBorder="1" applyAlignment="1">
      <alignment horizontal="left" vertical="center"/>
    </xf>
    <xf numFmtId="0" fontId="23" fillId="0" borderId="11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left" vertical="center" wrapText="1"/>
    </xf>
    <xf numFmtId="0" fontId="24" fillId="0" borderId="11" xfId="34" applyFont="1" applyFill="1" applyBorder="1" applyAlignment="1">
      <alignment horizontal="left" vertical="center" wrapText="1"/>
    </xf>
    <xf numFmtId="0" fontId="24" fillId="0" borderId="10" xfId="34" applyFont="1" applyFill="1" applyBorder="1" applyAlignment="1">
      <alignment horizontal="left" vertical="center" wrapText="1"/>
    </xf>
    <xf numFmtId="0" fontId="31" fillId="0" borderId="11" xfId="34" applyFont="1" applyFill="1" applyBorder="1" applyAlignment="1">
      <alignment horizontal="left" vertical="center" wrapText="1"/>
    </xf>
    <xf numFmtId="0" fontId="31" fillId="0" borderId="10" xfId="34" applyFont="1" applyFill="1" applyBorder="1" applyAlignment="1">
      <alignment horizontal="left" vertical="center" wrapText="1"/>
    </xf>
    <xf numFmtId="0" fontId="31" fillId="0" borderId="11" xfId="34" applyFont="1" applyFill="1" applyBorder="1" applyAlignment="1">
      <alignment vertical="center" wrapText="1"/>
    </xf>
    <xf numFmtId="0" fontId="31" fillId="0" borderId="10" xfId="34" applyFont="1" applyFill="1" applyBorder="1" applyAlignment="1">
      <alignment vertical="center" wrapText="1"/>
    </xf>
    <xf numFmtId="164" fontId="31" fillId="0" borderId="11" xfId="34" applyNumberFormat="1" applyFont="1" applyFill="1" applyBorder="1" applyAlignment="1">
      <alignment horizontal="center" vertical="center"/>
    </xf>
    <xf numFmtId="164" fontId="31" fillId="0" borderId="10" xfId="34" applyNumberFormat="1" applyFont="1" applyFill="1" applyBorder="1" applyAlignment="1">
      <alignment horizontal="center" vertical="center"/>
    </xf>
    <xf numFmtId="0" fontId="23" fillId="0" borderId="11" xfId="2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" fillId="0" borderId="14" xfId="2" applyBorder="1" applyAlignment="1">
      <alignment horizontal="right"/>
    </xf>
    <xf numFmtId="0" fontId="20" fillId="0" borderId="0" xfId="2" applyFont="1" applyAlignment="1">
      <alignment horizontal="center"/>
    </xf>
    <xf numFmtId="0" fontId="2" fillId="0" borderId="0" xfId="2" applyAlignment="1">
      <alignment horizontal="right"/>
    </xf>
    <xf numFmtId="0" fontId="23" fillId="0" borderId="11" xfId="34" applyFont="1" applyFill="1" applyBorder="1" applyAlignment="1">
      <alignment horizontal="left" vertical="center"/>
    </xf>
    <xf numFmtId="0" fontId="23" fillId="0" borderId="10" xfId="34" applyFont="1" applyFill="1" applyBorder="1" applyAlignment="1">
      <alignment horizontal="left" vertical="center"/>
    </xf>
    <xf numFmtId="0" fontId="24" fillId="0" borderId="11" xfId="34" applyFont="1" applyFill="1" applyBorder="1" applyAlignment="1">
      <alignment horizontal="left" vertical="center"/>
    </xf>
    <xf numFmtId="0" fontId="24" fillId="0" borderId="10" xfId="34" applyFont="1" applyFill="1" applyBorder="1" applyAlignment="1">
      <alignment horizontal="left" vertical="center"/>
    </xf>
    <xf numFmtId="0" fontId="25" fillId="0" borderId="11" xfId="34" applyFont="1" applyFill="1" applyBorder="1" applyAlignment="1">
      <alignment horizontal="left" vertical="center" wrapText="1"/>
    </xf>
    <xf numFmtId="0" fontId="25" fillId="0" borderId="10" xfId="34" applyFont="1" applyFill="1" applyBorder="1" applyAlignment="1">
      <alignment horizontal="left" vertical="center" wrapText="1"/>
    </xf>
    <xf numFmtId="0" fontId="23" fillId="0" borderId="10" xfId="34" applyFont="1" applyFill="1" applyBorder="1" applyAlignment="1">
      <alignment horizontal="center" vertical="center"/>
    </xf>
    <xf numFmtId="0" fontId="32" fillId="0" borderId="10" xfId="34" applyFont="1" applyBorder="1" applyAlignment="1">
      <alignment horizontal="center"/>
    </xf>
    <xf numFmtId="0" fontId="23" fillId="0" borderId="11" xfId="2" applyFont="1" applyFill="1" applyBorder="1" applyAlignment="1">
      <alignment horizontal="left" vertical="center" wrapText="1"/>
    </xf>
    <xf numFmtId="0" fontId="23" fillId="0" borderId="10" xfId="2" applyFont="1" applyFill="1" applyBorder="1" applyAlignment="1">
      <alignment horizontal="left" vertical="center" wrapText="1"/>
    </xf>
    <xf numFmtId="0" fontId="32" fillId="0" borderId="11" xfId="2" applyFont="1" applyBorder="1" applyAlignment="1">
      <alignment horizontal="center"/>
    </xf>
    <xf numFmtId="0" fontId="32" fillId="0" borderId="10" xfId="2" applyFont="1" applyBorder="1" applyAlignment="1">
      <alignment horizontal="center"/>
    </xf>
    <xf numFmtId="0" fontId="23" fillId="0" borderId="11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4" fillId="0" borderId="11" xfId="2" applyFont="1" applyFill="1" applyBorder="1" applyAlignment="1">
      <alignment horizontal="left" vertical="center" wrapText="1"/>
    </xf>
    <xf numFmtId="0" fontId="24" fillId="0" borderId="10" xfId="2" applyFont="1" applyFill="1" applyBorder="1" applyAlignment="1">
      <alignment horizontal="left" vertical="center" wrapText="1"/>
    </xf>
    <xf numFmtId="0" fontId="24" fillId="0" borderId="11" xfId="2" applyFont="1" applyFill="1" applyBorder="1" applyAlignment="1">
      <alignment horizontal="left" vertical="center"/>
    </xf>
    <xf numFmtId="0" fontId="24" fillId="0" borderId="10" xfId="2" applyFont="1" applyFill="1" applyBorder="1" applyAlignment="1">
      <alignment horizontal="left" vertical="center"/>
    </xf>
    <xf numFmtId="0" fontId="25" fillId="0" borderId="11" xfId="2" applyFont="1" applyFill="1" applyBorder="1" applyAlignment="1">
      <alignment horizontal="left" vertical="center" wrapText="1"/>
    </xf>
    <xf numFmtId="0" fontId="25" fillId="0" borderId="10" xfId="2" applyFont="1" applyFill="1" applyBorder="1" applyAlignment="1">
      <alignment horizontal="left" vertical="center" wrapText="1"/>
    </xf>
    <xf numFmtId="0" fontId="31" fillId="0" borderId="11" xfId="2" applyFont="1" applyFill="1" applyBorder="1" applyAlignment="1">
      <alignment horizontal="left" vertical="center" wrapText="1"/>
    </xf>
    <xf numFmtId="0" fontId="31" fillId="0" borderId="10" xfId="2" applyFont="1" applyFill="1" applyBorder="1" applyAlignment="1">
      <alignment horizontal="left" vertical="center" wrapText="1"/>
    </xf>
  </cellXfs>
  <cellStyles count="39">
    <cellStyle name="20% - 1. jelölőszín 2" xfId="3"/>
    <cellStyle name="20% - 2. jelölőszín 2" xfId="4"/>
    <cellStyle name="20% - 3. jelölőszín 2" xfId="5"/>
    <cellStyle name="20% - 4. jelölőszín 2" xfId="6"/>
    <cellStyle name="20% - 5. jelölőszín 2" xfId="7"/>
    <cellStyle name="20% - 6. jelölőszín 2" xfId="8"/>
    <cellStyle name="40% - 1. jelölőszín 2" xfId="9"/>
    <cellStyle name="40% - 2. jelölőszín 2" xfId="10"/>
    <cellStyle name="40% - 3. jelölőszín 2" xfId="11"/>
    <cellStyle name="40% - 4. jelölőszín 2" xfId="12"/>
    <cellStyle name="40% - 5. jelölőszín 2" xfId="13"/>
    <cellStyle name="40% - 6. jelölőszín 2" xfId="14"/>
    <cellStyle name="60% - 1. jelölőszín 2" xfId="15"/>
    <cellStyle name="60% - 2. jelölőszín 2" xfId="16"/>
    <cellStyle name="60% - 3. jelölőszín 2" xfId="17"/>
    <cellStyle name="60% - 4. jelölőszín 2" xfId="18"/>
    <cellStyle name="60% - 5. jelölőszín 2" xfId="19"/>
    <cellStyle name="60% - 6. jelölőszín 2" xfId="20"/>
    <cellStyle name="Bevitel 2" xfId="21"/>
    <cellStyle name="Cím 2" xfId="22"/>
    <cellStyle name="Címsor 1 2" xfId="23"/>
    <cellStyle name="Címsor 2 2" xfId="24"/>
    <cellStyle name="Címsor 3 2" xfId="25"/>
    <cellStyle name="Címsor 4 2" xfId="26"/>
    <cellStyle name="Ellenőrzőcella 2" xfId="27"/>
    <cellStyle name="Ezres" xfId="1" builtinId="3"/>
    <cellStyle name="Figyelmeztetés 2" xfId="28"/>
    <cellStyle name="Hivatkozott cella 2" xfId="29"/>
    <cellStyle name="Jegyzet 2" xfId="30"/>
    <cellStyle name="Jó 2" xfId="31"/>
    <cellStyle name="Kimenet 2" xfId="32"/>
    <cellStyle name="Magyarázó szöveg 2" xfId="33"/>
    <cellStyle name="Normál" xfId="0" builtinId="0"/>
    <cellStyle name="Normál 2" xfId="2"/>
    <cellStyle name="Normál_Munka1" xfId="34"/>
    <cellStyle name="Összesen 2" xfId="35"/>
    <cellStyle name="Rossz 2" xfId="36"/>
    <cellStyle name="Semleges 2" xfId="37"/>
    <cellStyle name="Számítás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workbookViewId="0">
      <selection sqref="A1:Y1"/>
    </sheetView>
  </sheetViews>
  <sheetFormatPr defaultRowHeight="15" x14ac:dyDescent="0.25"/>
  <cols>
    <col min="1" max="1" width="4.85546875" customWidth="1"/>
    <col min="6" max="6" width="11.7109375" customWidth="1"/>
    <col min="7" max="7" width="6.28515625" customWidth="1"/>
    <col min="8" max="8" width="12.5703125" customWidth="1"/>
    <col min="9" max="9" width="13" customWidth="1"/>
    <col min="10" max="10" width="12.5703125" customWidth="1"/>
    <col min="11" max="11" width="11.140625" customWidth="1"/>
    <col min="12" max="12" width="12" customWidth="1"/>
    <col min="13" max="13" width="11.7109375" customWidth="1"/>
    <col min="14" max="14" width="12.42578125" customWidth="1"/>
    <col min="15" max="15" width="11.5703125" customWidth="1"/>
    <col min="16" max="16" width="10.140625" customWidth="1"/>
    <col min="17" max="17" width="10.85546875" customWidth="1"/>
    <col min="18" max="18" width="11.140625" customWidth="1"/>
    <col min="19" max="19" width="9.85546875" customWidth="1"/>
    <col min="20" max="20" width="11.140625" customWidth="1"/>
    <col min="21" max="21" width="11.28515625" customWidth="1"/>
    <col min="22" max="22" width="11.42578125" customWidth="1"/>
    <col min="23" max="23" width="11.7109375" customWidth="1"/>
    <col min="24" max="24" width="10.5703125" customWidth="1"/>
  </cols>
  <sheetData>
    <row r="1" spans="1:25" x14ac:dyDescent="0.25">
      <c r="A1" s="66" t="s">
        <v>118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3" spans="1:25" x14ac:dyDescent="0.25">
      <c r="A3" s="65" t="s">
        <v>92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5" spans="1:25" x14ac:dyDescent="0.25">
      <c r="A5" s="1"/>
      <c r="B5" s="1"/>
      <c r="C5" s="1"/>
      <c r="D5" s="1"/>
      <c r="E5" s="1"/>
      <c r="F5" s="1"/>
      <c r="L5" s="64" t="s">
        <v>86</v>
      </c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x14ac:dyDescent="0.25">
      <c r="A6" s="8"/>
      <c r="B6" s="62" t="s">
        <v>0</v>
      </c>
      <c r="C6" s="63"/>
      <c r="D6" s="63"/>
      <c r="E6" s="63"/>
      <c r="F6" s="63"/>
      <c r="G6" s="9" t="s">
        <v>1</v>
      </c>
      <c r="H6" s="9" t="s">
        <v>2</v>
      </c>
      <c r="I6" s="10" t="s">
        <v>87</v>
      </c>
      <c r="J6" s="10" t="s">
        <v>88</v>
      </c>
      <c r="K6" s="10" t="s">
        <v>94</v>
      </c>
      <c r="L6" s="10" t="s">
        <v>95</v>
      </c>
      <c r="M6" s="10" t="s">
        <v>96</v>
      </c>
      <c r="N6" s="10" t="s">
        <v>103</v>
      </c>
      <c r="O6" s="10" t="s">
        <v>104</v>
      </c>
      <c r="P6" s="10" t="s">
        <v>105</v>
      </c>
      <c r="Q6" s="46" t="s">
        <v>108</v>
      </c>
      <c r="R6" s="46" t="s">
        <v>109</v>
      </c>
      <c r="S6" s="46" t="s">
        <v>110</v>
      </c>
      <c r="T6" s="46" t="s">
        <v>111</v>
      </c>
      <c r="U6" s="46" t="s">
        <v>112</v>
      </c>
      <c r="V6" s="46" t="s">
        <v>115</v>
      </c>
      <c r="W6" s="46" t="s">
        <v>113</v>
      </c>
      <c r="X6" s="46" t="s">
        <v>116</v>
      </c>
      <c r="Y6" s="46" t="s">
        <v>117</v>
      </c>
    </row>
    <row r="7" spans="1:25" ht="11.25" customHeight="1" x14ac:dyDescent="0.25">
      <c r="A7" s="60" t="s">
        <v>3</v>
      </c>
      <c r="B7" s="61"/>
      <c r="C7" s="61"/>
      <c r="D7" s="61"/>
      <c r="E7" s="61"/>
      <c r="F7" s="61"/>
      <c r="G7" s="61"/>
      <c r="H7" s="7" t="s">
        <v>89</v>
      </c>
      <c r="I7" s="4" t="s">
        <v>90</v>
      </c>
      <c r="J7" s="4" t="s">
        <v>91</v>
      </c>
      <c r="K7" s="4" t="s">
        <v>89</v>
      </c>
      <c r="L7" s="4" t="s">
        <v>90</v>
      </c>
      <c r="M7" s="4" t="s">
        <v>91</v>
      </c>
      <c r="N7" s="4" t="s">
        <v>89</v>
      </c>
      <c r="O7" s="4" t="s">
        <v>90</v>
      </c>
      <c r="P7" s="4" t="s">
        <v>91</v>
      </c>
      <c r="Q7" s="4" t="s">
        <v>89</v>
      </c>
      <c r="R7" s="4" t="s">
        <v>90</v>
      </c>
      <c r="S7" s="4" t="s">
        <v>91</v>
      </c>
      <c r="T7" s="4" t="s">
        <v>89</v>
      </c>
      <c r="U7" s="4" t="s">
        <v>90</v>
      </c>
      <c r="V7" s="4" t="s">
        <v>91</v>
      </c>
      <c r="W7" s="4" t="s">
        <v>89</v>
      </c>
      <c r="X7" s="4" t="s">
        <v>90</v>
      </c>
      <c r="Y7" s="4" t="s">
        <v>91</v>
      </c>
    </row>
    <row r="8" spans="1:25" ht="15" customHeight="1" x14ac:dyDescent="0.25">
      <c r="A8" s="11">
        <v>1</v>
      </c>
      <c r="B8" s="48" t="s">
        <v>4</v>
      </c>
      <c r="C8" s="49"/>
      <c r="D8" s="49"/>
      <c r="E8" s="49"/>
      <c r="F8" s="49"/>
      <c r="G8" s="12" t="s">
        <v>98</v>
      </c>
      <c r="H8" s="5" t="s">
        <v>5</v>
      </c>
      <c r="I8" s="5" t="s">
        <v>5</v>
      </c>
      <c r="J8" s="5" t="s">
        <v>5</v>
      </c>
      <c r="K8" s="6" t="s">
        <v>97</v>
      </c>
      <c r="L8" s="6" t="s">
        <v>97</v>
      </c>
      <c r="M8" s="6" t="s">
        <v>97</v>
      </c>
      <c r="N8" s="6" t="s">
        <v>97</v>
      </c>
      <c r="O8" s="6" t="s">
        <v>97</v>
      </c>
      <c r="P8" s="6" t="s">
        <v>97</v>
      </c>
      <c r="Q8" s="6" t="s">
        <v>97</v>
      </c>
      <c r="R8" s="6" t="s">
        <v>97</v>
      </c>
      <c r="S8" s="6" t="s">
        <v>97</v>
      </c>
      <c r="T8" s="6" t="s">
        <v>97</v>
      </c>
      <c r="U8" s="6" t="s">
        <v>97</v>
      </c>
      <c r="V8" s="6" t="s">
        <v>97</v>
      </c>
      <c r="W8" s="6" t="s">
        <v>97</v>
      </c>
      <c r="X8" s="6" t="s">
        <v>97</v>
      </c>
      <c r="Y8" s="6" t="s">
        <v>97</v>
      </c>
    </row>
    <row r="9" spans="1:25" x14ac:dyDescent="0.25">
      <c r="A9" s="13">
        <v>2</v>
      </c>
      <c r="B9" s="58" t="s">
        <v>6</v>
      </c>
      <c r="C9" s="59"/>
      <c r="D9" s="59"/>
      <c r="E9" s="59"/>
      <c r="F9" s="59"/>
      <c r="G9" s="14" t="s">
        <v>7</v>
      </c>
      <c r="H9" s="15">
        <v>30489000</v>
      </c>
      <c r="I9" s="16">
        <v>22241000</v>
      </c>
      <c r="J9" s="16">
        <v>8248000</v>
      </c>
      <c r="K9" s="17">
        <v>27273000</v>
      </c>
      <c r="L9" s="17">
        <v>25721000</v>
      </c>
      <c r="M9" s="17">
        <v>1552000</v>
      </c>
      <c r="N9" s="17">
        <v>29464663</v>
      </c>
      <c r="O9" s="17">
        <v>27912663</v>
      </c>
      <c r="P9" s="17">
        <v>1552000</v>
      </c>
      <c r="Q9" s="17">
        <v>30424084</v>
      </c>
      <c r="R9" s="17">
        <v>28872084</v>
      </c>
      <c r="S9" s="17">
        <v>1552000</v>
      </c>
      <c r="T9" s="17">
        <v>31648384</v>
      </c>
      <c r="U9" s="17">
        <v>30096384</v>
      </c>
      <c r="V9" s="17">
        <v>1552000</v>
      </c>
      <c r="W9" s="17">
        <v>32998384</v>
      </c>
      <c r="X9" s="17">
        <v>31446384</v>
      </c>
      <c r="Y9" s="17">
        <v>1552000</v>
      </c>
    </row>
    <row r="10" spans="1:25" x14ac:dyDescent="0.25">
      <c r="A10" s="13">
        <v>3</v>
      </c>
      <c r="B10" s="56" t="s">
        <v>106</v>
      </c>
      <c r="C10" s="57"/>
      <c r="D10" s="57"/>
      <c r="E10" s="57"/>
      <c r="F10" s="57"/>
      <c r="G10" s="14" t="s">
        <v>8</v>
      </c>
      <c r="H10" s="15">
        <v>6572000</v>
      </c>
      <c r="I10" s="16">
        <v>4715000</v>
      </c>
      <c r="J10" s="16">
        <v>1857000</v>
      </c>
      <c r="K10" s="17">
        <v>5146000</v>
      </c>
      <c r="L10" s="17">
        <v>4791000</v>
      </c>
      <c r="M10" s="17">
        <v>355000</v>
      </c>
      <c r="N10" s="17">
        <v>5628166</v>
      </c>
      <c r="O10" s="17">
        <v>5273166</v>
      </c>
      <c r="P10" s="17">
        <v>355000</v>
      </c>
      <c r="Q10" s="17">
        <v>5887210</v>
      </c>
      <c r="R10" s="17">
        <v>5532210</v>
      </c>
      <c r="S10" s="17">
        <v>355000</v>
      </c>
      <c r="T10" s="17">
        <v>6156553</v>
      </c>
      <c r="U10" s="17">
        <v>5801553</v>
      </c>
      <c r="V10" s="17">
        <v>355000</v>
      </c>
      <c r="W10" s="17">
        <v>7306553</v>
      </c>
      <c r="X10" s="17">
        <v>6951553</v>
      </c>
      <c r="Y10" s="17">
        <v>355000</v>
      </c>
    </row>
    <row r="11" spans="1:25" x14ac:dyDescent="0.25">
      <c r="A11" s="13">
        <v>4</v>
      </c>
      <c r="B11" s="56" t="s">
        <v>9</v>
      </c>
      <c r="C11" s="57"/>
      <c r="D11" s="57"/>
      <c r="E11" s="57"/>
      <c r="F11" s="57"/>
      <c r="G11" s="14" t="s">
        <v>10</v>
      </c>
      <c r="H11" s="15">
        <v>23068000</v>
      </c>
      <c r="I11" s="16">
        <v>21288000</v>
      </c>
      <c r="J11" s="16">
        <v>1780000</v>
      </c>
      <c r="K11" s="17">
        <v>21988000</v>
      </c>
      <c r="L11" s="17">
        <v>21788000</v>
      </c>
      <c r="M11" s="17">
        <v>200000</v>
      </c>
      <c r="N11" s="17">
        <v>21988000</v>
      </c>
      <c r="O11" s="17">
        <v>21788000</v>
      </c>
      <c r="P11" s="17">
        <v>200000</v>
      </c>
      <c r="Q11" s="17">
        <v>21988000</v>
      </c>
      <c r="R11" s="17">
        <v>21788000</v>
      </c>
      <c r="S11" s="17">
        <v>200000</v>
      </c>
      <c r="T11" s="17">
        <v>21988000</v>
      </c>
      <c r="U11" s="17">
        <v>21788000</v>
      </c>
      <c r="V11" s="17">
        <v>200000</v>
      </c>
      <c r="W11" s="17">
        <v>13988000</v>
      </c>
      <c r="X11" s="17">
        <v>13788000</v>
      </c>
      <c r="Y11" s="17">
        <v>200000</v>
      </c>
    </row>
    <row r="12" spans="1:25" x14ac:dyDescent="0.25">
      <c r="A12" s="13">
        <v>5</v>
      </c>
      <c r="B12" s="52" t="s">
        <v>11</v>
      </c>
      <c r="C12" s="53"/>
      <c r="D12" s="53"/>
      <c r="E12" s="53"/>
      <c r="F12" s="53"/>
      <c r="G12" s="14" t="s">
        <v>12</v>
      </c>
      <c r="H12" s="15"/>
      <c r="I12" s="1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13">
        <v>6</v>
      </c>
      <c r="B13" s="52" t="s">
        <v>13</v>
      </c>
      <c r="C13" s="53"/>
      <c r="D13" s="53"/>
      <c r="E13" s="53"/>
      <c r="F13" s="53"/>
      <c r="G13" s="14" t="s">
        <v>14</v>
      </c>
      <c r="H13" s="15"/>
      <c r="I13" s="1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13">
        <v>7</v>
      </c>
      <c r="B14" s="50" t="s">
        <v>15</v>
      </c>
      <c r="C14" s="51"/>
      <c r="D14" s="51"/>
      <c r="E14" s="51"/>
      <c r="F14" s="51"/>
      <c r="G14" s="14" t="s">
        <v>16</v>
      </c>
      <c r="H14" s="15">
        <v>199000</v>
      </c>
      <c r="I14" s="16">
        <v>199000</v>
      </c>
      <c r="J14" s="2"/>
      <c r="K14" s="17">
        <v>199000</v>
      </c>
      <c r="L14" s="17">
        <v>199000</v>
      </c>
      <c r="M14" s="2"/>
      <c r="N14" s="17">
        <v>199000</v>
      </c>
      <c r="O14" s="17">
        <v>199000</v>
      </c>
      <c r="P14" s="2"/>
      <c r="Q14" s="17">
        <v>199000</v>
      </c>
      <c r="R14" s="17">
        <v>199000</v>
      </c>
      <c r="S14" s="2"/>
      <c r="T14" s="17">
        <v>199000</v>
      </c>
      <c r="U14" s="17">
        <v>199000</v>
      </c>
      <c r="V14" s="2"/>
      <c r="W14" s="17">
        <v>279000</v>
      </c>
      <c r="X14" s="17">
        <v>279000</v>
      </c>
      <c r="Y14" s="2"/>
    </row>
    <row r="15" spans="1:25" x14ac:dyDescent="0.25">
      <c r="A15" s="13">
        <v>8</v>
      </c>
      <c r="B15" s="52" t="s">
        <v>17</v>
      </c>
      <c r="C15" s="53"/>
      <c r="D15" s="53"/>
      <c r="E15" s="53"/>
      <c r="F15" s="53"/>
      <c r="G15" s="14" t="s">
        <v>18</v>
      </c>
      <c r="H15" s="15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18">
        <v>9</v>
      </c>
      <c r="B16" s="54" t="s">
        <v>107</v>
      </c>
      <c r="C16" s="55"/>
      <c r="D16" s="55"/>
      <c r="E16" s="55"/>
      <c r="F16" s="55"/>
      <c r="G16" s="19" t="s">
        <v>19</v>
      </c>
      <c r="H16" s="2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5">
      <c r="A17" s="18">
        <v>10</v>
      </c>
      <c r="B17" s="54" t="s">
        <v>114</v>
      </c>
      <c r="C17" s="55"/>
      <c r="D17" s="55"/>
      <c r="E17" s="55"/>
      <c r="F17" s="55"/>
      <c r="G17" s="19" t="s">
        <v>20</v>
      </c>
      <c r="H17" s="2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5">
      <c r="A18" s="13">
        <v>11</v>
      </c>
      <c r="B18" s="52" t="s">
        <v>21</v>
      </c>
      <c r="C18" s="53"/>
      <c r="D18" s="53"/>
      <c r="E18" s="53"/>
      <c r="F18" s="53"/>
      <c r="G18" s="14" t="s">
        <v>22</v>
      </c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5">
      <c r="A19" s="13">
        <v>12</v>
      </c>
      <c r="B19" s="50" t="s">
        <v>23</v>
      </c>
      <c r="C19" s="51"/>
      <c r="D19" s="51"/>
      <c r="E19" s="51"/>
      <c r="F19" s="51"/>
      <c r="G19" s="14" t="s">
        <v>24</v>
      </c>
      <c r="H19" s="15">
        <f>SUM(H9+H10+H11+H12+H13+H14+H15+H18)</f>
        <v>60328000</v>
      </c>
      <c r="I19" s="15">
        <f>SUM(I9+I10+I11+I12+I13+I14+I15+I18)</f>
        <v>48443000</v>
      </c>
      <c r="J19" s="15">
        <f>SUM(J9+J10+J11+J12+J13+J14+J15+J18)</f>
        <v>11885000</v>
      </c>
      <c r="K19" s="17">
        <v>54606000</v>
      </c>
      <c r="L19" s="17">
        <v>52499000</v>
      </c>
      <c r="M19" s="17">
        <v>2107000</v>
      </c>
      <c r="N19" s="17">
        <f>SUM(N9:N18)</f>
        <v>57279829</v>
      </c>
      <c r="O19" s="17">
        <f>SUM(O9:O18)</f>
        <v>55172829</v>
      </c>
      <c r="P19" s="17">
        <v>2107000</v>
      </c>
      <c r="Q19" s="17">
        <f>SUM(Q9:Q18)</f>
        <v>58498294</v>
      </c>
      <c r="R19" s="17">
        <f>SUM(R9:R18)</f>
        <v>56391294</v>
      </c>
      <c r="S19" s="17">
        <v>2107000</v>
      </c>
      <c r="T19" s="17">
        <f>SUM(T9:T18)</f>
        <v>59991937</v>
      </c>
      <c r="U19" s="17">
        <f>SUM(U9:U18)</f>
        <v>57884937</v>
      </c>
      <c r="V19" s="17">
        <v>2107000</v>
      </c>
      <c r="W19" s="17">
        <f>SUM(W9:W18)</f>
        <v>54571937</v>
      </c>
      <c r="X19" s="17">
        <f>SUM(X9:X18)</f>
        <v>52464937</v>
      </c>
      <c r="Y19" s="17">
        <v>2107000</v>
      </c>
    </row>
    <row r="20" spans="1:25" x14ac:dyDescent="0.25">
      <c r="A20" s="21">
        <v>13</v>
      </c>
      <c r="B20" s="74" t="s">
        <v>25</v>
      </c>
      <c r="C20" s="74"/>
      <c r="D20" s="74"/>
      <c r="E20" s="74"/>
      <c r="F20" s="74"/>
      <c r="G20" s="22"/>
      <c r="H20" s="23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24">
        <v>14</v>
      </c>
      <c r="B21" s="52" t="s">
        <v>26</v>
      </c>
      <c r="C21" s="53"/>
      <c r="D21" s="53"/>
      <c r="E21" s="53"/>
      <c r="F21" s="53"/>
      <c r="G21" s="25" t="s">
        <v>27</v>
      </c>
      <c r="H21" s="2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5">
      <c r="A22" s="27">
        <v>15</v>
      </c>
      <c r="B22" s="69" t="s">
        <v>28</v>
      </c>
      <c r="C22" s="70"/>
      <c r="D22" s="70"/>
      <c r="E22" s="70"/>
      <c r="F22" s="70"/>
      <c r="G22" s="3" t="s">
        <v>29</v>
      </c>
      <c r="H22" s="2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24">
        <v>16</v>
      </c>
      <c r="B23" s="67" t="s">
        <v>30</v>
      </c>
      <c r="C23" s="68"/>
      <c r="D23" s="68"/>
      <c r="E23" s="68"/>
      <c r="F23" s="68"/>
      <c r="G23" s="25" t="s">
        <v>31</v>
      </c>
      <c r="H23" s="28">
        <f>SUM(H21:H22)</f>
        <v>0</v>
      </c>
      <c r="I23" s="2"/>
      <c r="J23" s="2"/>
      <c r="K23" s="2" t="s">
        <v>93</v>
      </c>
      <c r="L23" s="2"/>
      <c r="M23" s="2"/>
      <c r="N23" s="2" t="s">
        <v>93</v>
      </c>
      <c r="O23" s="2"/>
      <c r="P23" s="2"/>
      <c r="Q23" s="2" t="s">
        <v>93</v>
      </c>
      <c r="R23" s="2"/>
      <c r="S23" s="2"/>
      <c r="T23" s="2" t="s">
        <v>93</v>
      </c>
      <c r="U23" s="2"/>
      <c r="V23" s="2"/>
      <c r="W23" s="2" t="s">
        <v>93</v>
      </c>
      <c r="X23" s="2"/>
      <c r="Y23" s="2"/>
    </row>
    <row r="24" spans="1:25" x14ac:dyDescent="0.25">
      <c r="A24" s="24">
        <v>17</v>
      </c>
      <c r="B24" s="67" t="s">
        <v>32</v>
      </c>
      <c r="C24" s="68"/>
      <c r="D24" s="68"/>
      <c r="E24" s="68"/>
      <c r="F24" s="68"/>
      <c r="G24" s="25" t="s">
        <v>33</v>
      </c>
      <c r="H24" s="28">
        <f>SUM(H23)</f>
        <v>0</v>
      </c>
      <c r="I24" s="2"/>
      <c r="J24" s="2"/>
      <c r="K24" s="2" t="s">
        <v>93</v>
      </c>
      <c r="L24" s="2"/>
      <c r="M24" s="2"/>
      <c r="N24" s="2" t="s">
        <v>93</v>
      </c>
      <c r="O24" s="2"/>
      <c r="P24" s="2"/>
      <c r="Q24" s="2" t="s">
        <v>93</v>
      </c>
      <c r="R24" s="2"/>
      <c r="S24" s="2"/>
      <c r="T24" s="2" t="s">
        <v>93</v>
      </c>
      <c r="U24" s="2"/>
      <c r="V24" s="2"/>
      <c r="W24" s="2" t="s">
        <v>93</v>
      </c>
      <c r="X24" s="2"/>
      <c r="Y24" s="2"/>
    </row>
    <row r="25" spans="1:25" x14ac:dyDescent="0.25">
      <c r="A25" s="24">
        <v>18</v>
      </c>
      <c r="B25" s="73" t="s">
        <v>34</v>
      </c>
      <c r="C25" s="73"/>
      <c r="D25" s="73"/>
      <c r="E25" s="73"/>
      <c r="F25" s="73"/>
      <c r="G25" s="29"/>
      <c r="H25" s="15">
        <f>SUM(H19+H24)</f>
        <v>60328000</v>
      </c>
      <c r="I25" s="15">
        <f>SUM(I19+I24)</f>
        <v>48443000</v>
      </c>
      <c r="J25" s="15">
        <f>SUM(J19+J24)</f>
        <v>11885000</v>
      </c>
      <c r="K25" s="17">
        <v>54606000</v>
      </c>
      <c r="L25" s="17">
        <v>52499000</v>
      </c>
      <c r="M25" s="17">
        <v>2107000</v>
      </c>
      <c r="N25" s="17">
        <f>SUM(N15:N24)</f>
        <v>57279829</v>
      </c>
      <c r="O25" s="17">
        <f>SUM(O15:O24)</f>
        <v>55172829</v>
      </c>
      <c r="P25" s="17">
        <v>2107000</v>
      </c>
      <c r="Q25" s="17">
        <f>SUM(Q15:Q24)</f>
        <v>58498294</v>
      </c>
      <c r="R25" s="17">
        <f>SUM(R15:R24)</f>
        <v>56391294</v>
      </c>
      <c r="S25" s="17">
        <v>2107000</v>
      </c>
      <c r="T25" s="17">
        <f>SUM(T15:T24)</f>
        <v>59991937</v>
      </c>
      <c r="U25" s="17">
        <f>SUM(U15:U24)</f>
        <v>57884937</v>
      </c>
      <c r="V25" s="17">
        <v>2107000</v>
      </c>
      <c r="W25" s="17">
        <f>SUM(W15:W24)</f>
        <v>54571937</v>
      </c>
      <c r="X25" s="17">
        <f>SUM(X15:X24)</f>
        <v>52464937</v>
      </c>
      <c r="Y25" s="17">
        <v>2107000</v>
      </c>
    </row>
    <row r="26" spans="1:25" x14ac:dyDescent="0.25">
      <c r="A26" s="21">
        <v>19</v>
      </c>
      <c r="B26" s="74" t="s">
        <v>35</v>
      </c>
      <c r="C26" s="74"/>
      <c r="D26" s="74"/>
      <c r="E26" s="74"/>
      <c r="F26" s="74"/>
      <c r="G26" s="22"/>
      <c r="H26" s="23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5">
      <c r="A27" s="27">
        <v>20</v>
      </c>
      <c r="B27" s="56" t="s">
        <v>36</v>
      </c>
      <c r="C27" s="57"/>
      <c r="D27" s="57"/>
      <c r="E27" s="57"/>
      <c r="F27" s="57"/>
      <c r="G27" s="30" t="s">
        <v>37</v>
      </c>
      <c r="H27" s="2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5">
      <c r="A28" s="27">
        <v>21</v>
      </c>
      <c r="B28" s="71" t="s">
        <v>99</v>
      </c>
      <c r="C28" s="72"/>
      <c r="D28" s="72"/>
      <c r="E28" s="72"/>
      <c r="F28" s="72"/>
      <c r="G28" s="31" t="s">
        <v>38</v>
      </c>
      <c r="H28" s="2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5">
      <c r="A29" s="27">
        <v>22</v>
      </c>
      <c r="B29" s="56" t="s">
        <v>39</v>
      </c>
      <c r="C29" s="57"/>
      <c r="D29" s="57"/>
      <c r="E29" s="57"/>
      <c r="F29" s="57"/>
      <c r="G29" s="30" t="s">
        <v>40</v>
      </c>
      <c r="H29" s="15">
        <f>SUM(H27:H28)</f>
        <v>0</v>
      </c>
      <c r="I29" s="2"/>
      <c r="J29" s="2"/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</row>
    <row r="30" spans="1:25" x14ac:dyDescent="0.25">
      <c r="A30" s="27">
        <v>23</v>
      </c>
      <c r="B30" s="71" t="s">
        <v>41</v>
      </c>
      <c r="C30" s="72"/>
      <c r="D30" s="72"/>
      <c r="E30" s="72"/>
      <c r="F30" s="72"/>
      <c r="G30" s="31" t="s">
        <v>42</v>
      </c>
      <c r="H30" s="2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5">
      <c r="A31" s="27">
        <v>24</v>
      </c>
      <c r="B31" s="71" t="s">
        <v>100</v>
      </c>
      <c r="C31" s="72"/>
      <c r="D31" s="72"/>
      <c r="E31" s="72"/>
      <c r="F31" s="72"/>
      <c r="G31" s="31" t="s">
        <v>43</v>
      </c>
      <c r="H31" s="20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A32" s="27">
        <v>25</v>
      </c>
      <c r="B32" s="56" t="s">
        <v>102</v>
      </c>
      <c r="C32" s="57"/>
      <c r="D32" s="57"/>
      <c r="E32" s="57"/>
      <c r="F32" s="57"/>
      <c r="G32" s="30" t="s">
        <v>44</v>
      </c>
      <c r="H32" s="20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5">
      <c r="A33" s="24">
        <v>26</v>
      </c>
      <c r="B33" s="56" t="s">
        <v>45</v>
      </c>
      <c r="C33" s="57"/>
      <c r="D33" s="57"/>
      <c r="E33" s="57"/>
      <c r="F33" s="57"/>
      <c r="G33" s="30" t="s">
        <v>46</v>
      </c>
      <c r="H33" s="15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5">
      <c r="A34" s="27">
        <v>27</v>
      </c>
      <c r="B34" s="52" t="s">
        <v>47</v>
      </c>
      <c r="C34" s="53"/>
      <c r="D34" s="53"/>
      <c r="E34" s="53"/>
      <c r="F34" s="53"/>
      <c r="G34" s="30" t="s">
        <v>48</v>
      </c>
      <c r="H34" s="15">
        <v>2116000</v>
      </c>
      <c r="I34" s="16">
        <v>840000</v>
      </c>
      <c r="J34" s="16">
        <v>1276000</v>
      </c>
      <c r="K34" s="17">
        <v>840000</v>
      </c>
      <c r="L34" s="17">
        <v>840000</v>
      </c>
      <c r="M34" s="2" t="s">
        <v>93</v>
      </c>
      <c r="N34" s="17">
        <v>840000</v>
      </c>
      <c r="O34" s="17">
        <v>840000</v>
      </c>
      <c r="P34" s="2" t="s">
        <v>93</v>
      </c>
      <c r="Q34" s="17">
        <v>840000</v>
      </c>
      <c r="R34" s="17">
        <v>840000</v>
      </c>
      <c r="S34" s="2" t="s">
        <v>93</v>
      </c>
      <c r="T34" s="17">
        <v>840000</v>
      </c>
      <c r="U34" s="17">
        <v>840000</v>
      </c>
      <c r="V34" s="2" t="s">
        <v>93</v>
      </c>
      <c r="W34" s="17">
        <v>1740000</v>
      </c>
      <c r="X34" s="17">
        <v>1740000</v>
      </c>
      <c r="Y34" s="2" t="s">
        <v>93</v>
      </c>
    </row>
    <row r="35" spans="1:25" x14ac:dyDescent="0.25">
      <c r="A35" s="27">
        <v>28</v>
      </c>
      <c r="B35" s="56" t="s">
        <v>49</v>
      </c>
      <c r="C35" s="57"/>
      <c r="D35" s="57"/>
      <c r="E35" s="57"/>
      <c r="F35" s="57"/>
      <c r="G35" s="30" t="s">
        <v>50</v>
      </c>
      <c r="H35" s="1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5">
      <c r="A36" s="27">
        <v>29</v>
      </c>
      <c r="B36" s="54" t="s">
        <v>51</v>
      </c>
      <c r="C36" s="55"/>
      <c r="D36" s="55"/>
      <c r="E36" s="55"/>
      <c r="F36" s="55"/>
      <c r="G36" s="31" t="s">
        <v>52</v>
      </c>
      <c r="H36" s="20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5">
      <c r="A37" s="27">
        <v>30</v>
      </c>
      <c r="B37" s="56" t="s">
        <v>53</v>
      </c>
      <c r="C37" s="57"/>
      <c r="D37" s="57"/>
      <c r="E37" s="57"/>
      <c r="F37" s="57"/>
      <c r="G37" s="30" t="s">
        <v>54</v>
      </c>
      <c r="H37" s="20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5">
      <c r="A38" s="24">
        <v>31</v>
      </c>
      <c r="B38" s="54" t="s">
        <v>55</v>
      </c>
      <c r="C38" s="55"/>
      <c r="D38" s="55"/>
      <c r="E38" s="55"/>
      <c r="F38" s="55"/>
      <c r="G38" s="31" t="s">
        <v>56</v>
      </c>
      <c r="H38" s="20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5">
      <c r="A39" s="24">
        <v>32</v>
      </c>
      <c r="B39" s="56" t="s">
        <v>57</v>
      </c>
      <c r="C39" s="57"/>
      <c r="D39" s="57"/>
      <c r="E39" s="57"/>
      <c r="F39" s="57"/>
      <c r="G39" s="30" t="s">
        <v>58</v>
      </c>
      <c r="H39" s="2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5">
      <c r="A40" s="24">
        <v>33</v>
      </c>
      <c r="B40" s="52" t="s">
        <v>59</v>
      </c>
      <c r="C40" s="53"/>
      <c r="D40" s="53"/>
      <c r="E40" s="53"/>
      <c r="F40" s="53"/>
      <c r="G40" s="30" t="s">
        <v>60</v>
      </c>
      <c r="H40" s="15">
        <f>SUM(H29+H32+H33+H34+H35+H37+J41)</f>
        <v>2116000</v>
      </c>
      <c r="I40" s="15">
        <f>SUM(I29+I32+I33+I34+I35+I37+K41)</f>
        <v>840000</v>
      </c>
      <c r="J40" s="15">
        <f>SUM(J29+J32+J33+J34+J35+J37+L41)</f>
        <v>1276000</v>
      </c>
      <c r="K40" s="17">
        <v>840000</v>
      </c>
      <c r="L40" s="17">
        <v>840000</v>
      </c>
      <c r="M40" s="2">
        <v>0</v>
      </c>
      <c r="N40" s="17">
        <v>840000</v>
      </c>
      <c r="O40" s="17">
        <v>840000</v>
      </c>
      <c r="P40" s="2">
        <v>0</v>
      </c>
      <c r="Q40" s="17">
        <v>840000</v>
      </c>
      <c r="R40" s="17">
        <v>840000</v>
      </c>
      <c r="S40" s="2">
        <v>0</v>
      </c>
      <c r="T40" s="17">
        <v>840000</v>
      </c>
      <c r="U40" s="17">
        <v>840000</v>
      </c>
      <c r="V40" s="2">
        <v>0</v>
      </c>
      <c r="W40" s="17">
        <f>SUM(W34:W39)</f>
        <v>1740000</v>
      </c>
      <c r="X40" s="17">
        <f>SUM(X34:X39)</f>
        <v>1740000</v>
      </c>
      <c r="Y40" s="2">
        <v>0</v>
      </c>
    </row>
    <row r="41" spans="1:25" x14ac:dyDescent="0.25">
      <c r="A41" s="24">
        <v>34</v>
      </c>
      <c r="B41" s="77" t="s">
        <v>61</v>
      </c>
      <c r="C41" s="78"/>
      <c r="D41" s="78"/>
      <c r="E41" s="78"/>
      <c r="F41" s="78"/>
      <c r="G41" s="32"/>
      <c r="H41" s="33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5">
      <c r="A42" s="27">
        <v>35</v>
      </c>
      <c r="B42" s="83" t="s">
        <v>62</v>
      </c>
      <c r="C42" s="84"/>
      <c r="D42" s="84"/>
      <c r="E42" s="84"/>
      <c r="F42" s="84"/>
      <c r="G42" s="34" t="s">
        <v>63</v>
      </c>
      <c r="H42" s="3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5">
      <c r="A43" s="24">
        <v>36</v>
      </c>
      <c r="B43" s="81" t="s">
        <v>101</v>
      </c>
      <c r="C43" s="82"/>
      <c r="D43" s="82"/>
      <c r="E43" s="82"/>
      <c r="F43" s="82"/>
      <c r="G43" s="34" t="s">
        <v>64</v>
      </c>
      <c r="H43" s="3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5">
      <c r="A44" s="27">
        <v>37</v>
      </c>
      <c r="B44" s="83" t="s">
        <v>65</v>
      </c>
      <c r="C44" s="84"/>
      <c r="D44" s="84"/>
      <c r="E44" s="84"/>
      <c r="F44" s="84"/>
      <c r="G44" s="34" t="s">
        <v>66</v>
      </c>
      <c r="H44" s="3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5">
      <c r="A45" s="24">
        <v>38</v>
      </c>
      <c r="B45" s="75" t="s">
        <v>67</v>
      </c>
      <c r="C45" s="76"/>
      <c r="D45" s="76"/>
      <c r="E45" s="76"/>
      <c r="F45" s="76"/>
      <c r="G45" s="36" t="s">
        <v>68</v>
      </c>
      <c r="H45" s="3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5">
      <c r="A46" s="24">
        <v>39</v>
      </c>
      <c r="B46" s="79" t="s">
        <v>69</v>
      </c>
      <c r="C46" s="80"/>
      <c r="D46" s="80"/>
      <c r="E46" s="80"/>
      <c r="F46" s="80"/>
      <c r="G46" s="36" t="s">
        <v>70</v>
      </c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25">
      <c r="A47" s="37">
        <v>40</v>
      </c>
      <c r="B47" s="85" t="s">
        <v>71</v>
      </c>
      <c r="C47" s="86"/>
      <c r="D47" s="86"/>
      <c r="E47" s="86"/>
      <c r="F47" s="86"/>
      <c r="G47" s="34" t="s">
        <v>72</v>
      </c>
      <c r="H47" s="38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47">
        <v>3045</v>
      </c>
      <c r="X47" s="47">
        <v>3045</v>
      </c>
      <c r="Y47" s="2"/>
    </row>
    <row r="48" spans="1:25" x14ac:dyDescent="0.25">
      <c r="A48" s="39">
        <v>41</v>
      </c>
      <c r="B48" s="85" t="s">
        <v>73</v>
      </c>
      <c r="C48" s="86"/>
      <c r="D48" s="86"/>
      <c r="E48" s="86"/>
      <c r="F48" s="86"/>
      <c r="G48" s="34" t="s">
        <v>74</v>
      </c>
      <c r="H48" s="3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47"/>
      <c r="X48" s="47"/>
      <c r="Y48" s="2"/>
    </row>
    <row r="49" spans="1:25" x14ac:dyDescent="0.25">
      <c r="A49" s="39">
        <v>42</v>
      </c>
      <c r="B49" s="87" t="s">
        <v>75</v>
      </c>
      <c r="C49" s="88"/>
      <c r="D49" s="88"/>
      <c r="E49" s="88"/>
      <c r="F49" s="88"/>
      <c r="G49" s="36" t="s">
        <v>76</v>
      </c>
      <c r="H49" s="38">
        <f>SUM(H47:H48)</f>
        <v>0</v>
      </c>
      <c r="I49" s="2"/>
      <c r="J49" s="2"/>
      <c r="K49" s="2" t="s">
        <v>93</v>
      </c>
      <c r="L49" s="2"/>
      <c r="M49" s="2"/>
      <c r="N49" s="2" t="s">
        <v>93</v>
      </c>
      <c r="O49" s="2"/>
      <c r="P49" s="2"/>
      <c r="Q49" s="2" t="s">
        <v>93</v>
      </c>
      <c r="R49" s="2"/>
      <c r="S49" s="2"/>
      <c r="T49" s="2" t="s">
        <v>93</v>
      </c>
      <c r="U49" s="2"/>
      <c r="V49" s="2"/>
      <c r="W49" s="47">
        <v>3045</v>
      </c>
      <c r="X49" s="47">
        <v>3045</v>
      </c>
      <c r="Y49" s="2"/>
    </row>
    <row r="50" spans="1:25" x14ac:dyDescent="0.25">
      <c r="A50" s="39">
        <v>43</v>
      </c>
      <c r="B50" s="83" t="s">
        <v>77</v>
      </c>
      <c r="C50" s="84"/>
      <c r="D50" s="84"/>
      <c r="E50" s="84"/>
      <c r="F50" s="84"/>
      <c r="G50" s="34" t="s">
        <v>78</v>
      </c>
      <c r="H50" s="38">
        <v>58212000</v>
      </c>
      <c r="I50" s="2">
        <v>47603000</v>
      </c>
      <c r="J50" s="40">
        <v>10609000</v>
      </c>
      <c r="K50" s="17">
        <v>53766000</v>
      </c>
      <c r="L50" s="17">
        <v>51659000</v>
      </c>
      <c r="M50" s="17">
        <v>2107000</v>
      </c>
      <c r="N50" s="17">
        <v>56439829</v>
      </c>
      <c r="O50" s="17">
        <v>54332829</v>
      </c>
      <c r="P50" s="17">
        <v>2107000</v>
      </c>
      <c r="Q50" s="17">
        <v>57658294</v>
      </c>
      <c r="R50" s="17">
        <v>55551294</v>
      </c>
      <c r="S50" s="17">
        <v>2107000</v>
      </c>
      <c r="T50" s="17">
        <v>59151937</v>
      </c>
      <c r="U50" s="17">
        <v>57044937</v>
      </c>
      <c r="V50" s="17">
        <v>2107000</v>
      </c>
      <c r="W50" s="17">
        <v>52828892</v>
      </c>
      <c r="X50" s="17">
        <v>50721892</v>
      </c>
      <c r="Y50" s="17">
        <v>2107000</v>
      </c>
    </row>
    <row r="51" spans="1:25" x14ac:dyDescent="0.25">
      <c r="A51" s="41">
        <v>44</v>
      </c>
      <c r="B51" s="81" t="s">
        <v>79</v>
      </c>
      <c r="C51" s="82"/>
      <c r="D51" s="82"/>
      <c r="E51" s="82"/>
      <c r="F51" s="82"/>
      <c r="G51" s="34" t="s">
        <v>80</v>
      </c>
      <c r="H51" s="42"/>
      <c r="I51" s="2"/>
      <c r="J51" s="4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5">
      <c r="A52" s="41">
        <v>45</v>
      </c>
      <c r="B52" s="75" t="s">
        <v>81</v>
      </c>
      <c r="C52" s="76"/>
      <c r="D52" s="76"/>
      <c r="E52" s="76"/>
      <c r="F52" s="76"/>
      <c r="G52" s="36" t="s">
        <v>82</v>
      </c>
      <c r="H52" s="43">
        <f>SUM(H50:H51)</f>
        <v>58212000</v>
      </c>
      <c r="I52" s="43">
        <f>SUM(I50:I51)</f>
        <v>47603000</v>
      </c>
      <c r="J52" s="40">
        <f>SUM(J50:J51)</f>
        <v>10609000</v>
      </c>
      <c r="K52" s="17">
        <v>53766000</v>
      </c>
      <c r="L52" s="17">
        <v>51659000</v>
      </c>
      <c r="M52" s="17">
        <v>2107000</v>
      </c>
      <c r="N52" s="17">
        <v>56439829</v>
      </c>
      <c r="O52" s="17">
        <v>54322829</v>
      </c>
      <c r="P52" s="17">
        <v>2107000</v>
      </c>
      <c r="Q52" s="17">
        <f>SUM(Q50:Q51)</f>
        <v>57658294</v>
      </c>
      <c r="R52" s="17">
        <f>SUM(R50:R51)</f>
        <v>55551294</v>
      </c>
      <c r="S52" s="17">
        <v>2107000</v>
      </c>
      <c r="T52" s="17">
        <f>SUM(T50:T51)</f>
        <v>59151937</v>
      </c>
      <c r="U52" s="17">
        <f>SUM(U50:U51)</f>
        <v>57044937</v>
      </c>
      <c r="V52" s="17">
        <v>2107000</v>
      </c>
      <c r="W52" s="17">
        <f>SUM(W50:W51)</f>
        <v>52828892</v>
      </c>
      <c r="X52" s="17">
        <f>SUM(X50:X51)</f>
        <v>50721892</v>
      </c>
      <c r="Y52" s="17">
        <v>2107000</v>
      </c>
    </row>
    <row r="53" spans="1:25" x14ac:dyDescent="0.25">
      <c r="A53" s="39">
        <v>46</v>
      </c>
      <c r="B53" s="79" t="s">
        <v>83</v>
      </c>
      <c r="C53" s="80"/>
      <c r="D53" s="80"/>
      <c r="E53" s="80"/>
      <c r="F53" s="80"/>
      <c r="G53" s="36" t="s">
        <v>84</v>
      </c>
      <c r="H53" s="43">
        <f>SUM(H45+H46+H49+H52)</f>
        <v>58212000</v>
      </c>
      <c r="I53" s="43">
        <f>SUM(I45+I46+I49+I52)</f>
        <v>47603000</v>
      </c>
      <c r="J53" s="43">
        <f>SUM(J45+J46+J49+J52)</f>
        <v>10609000</v>
      </c>
      <c r="K53" s="17">
        <v>53766000</v>
      </c>
      <c r="L53" s="17">
        <v>51659000</v>
      </c>
      <c r="M53" s="17">
        <v>2107000</v>
      </c>
      <c r="N53" s="17">
        <v>56439829</v>
      </c>
      <c r="O53" s="17">
        <v>54332829</v>
      </c>
      <c r="P53" s="17">
        <v>2107000</v>
      </c>
      <c r="Q53" s="17">
        <f>SUM(Q52)</f>
        <v>57658294</v>
      </c>
      <c r="R53" s="17">
        <f>SUM(R52)</f>
        <v>55551294</v>
      </c>
      <c r="S53" s="17">
        <v>2107000</v>
      </c>
      <c r="T53" s="17">
        <f>SUM(T52)</f>
        <v>59151937</v>
      </c>
      <c r="U53" s="17">
        <f>SUM(U52)</f>
        <v>57044937</v>
      </c>
      <c r="V53" s="17">
        <v>2107000</v>
      </c>
      <c r="W53" s="17">
        <v>52831937</v>
      </c>
      <c r="X53" s="17">
        <v>50724937</v>
      </c>
      <c r="Y53" s="17">
        <v>2107000</v>
      </c>
    </row>
    <row r="54" spans="1:25" x14ac:dyDescent="0.25">
      <c r="A54" s="39">
        <v>47</v>
      </c>
      <c r="B54" s="62" t="s">
        <v>85</v>
      </c>
      <c r="C54" s="63"/>
      <c r="D54" s="63"/>
      <c r="E54" s="63"/>
      <c r="F54" s="63"/>
      <c r="G54" s="44"/>
      <c r="H54" s="45">
        <f>SUM(H40+H53)</f>
        <v>60328000</v>
      </c>
      <c r="I54" s="45">
        <f>SUM(I40+I53)</f>
        <v>48443000</v>
      </c>
      <c r="J54" s="45">
        <f>SUM(J40+J53)</f>
        <v>11885000</v>
      </c>
      <c r="K54" s="17">
        <v>54606000</v>
      </c>
      <c r="L54" s="17">
        <v>52499000</v>
      </c>
      <c r="M54" s="17">
        <v>2107000</v>
      </c>
      <c r="N54" s="17">
        <v>57279829</v>
      </c>
      <c r="O54" s="17">
        <v>55172829</v>
      </c>
      <c r="P54" s="17">
        <v>2107000</v>
      </c>
      <c r="Q54" s="17">
        <v>58498294</v>
      </c>
      <c r="R54" s="17">
        <v>56391294</v>
      </c>
      <c r="S54" s="17">
        <v>2107000</v>
      </c>
      <c r="T54" s="17">
        <v>59991937</v>
      </c>
      <c r="U54" s="17">
        <v>57884937</v>
      </c>
      <c r="V54" s="17">
        <v>2107000</v>
      </c>
      <c r="W54" s="17">
        <v>54571937</v>
      </c>
      <c r="X54" s="17">
        <v>53364937</v>
      </c>
      <c r="Y54" s="17">
        <v>2107000</v>
      </c>
    </row>
  </sheetData>
  <mergeCells count="52">
    <mergeCell ref="B34:F34"/>
    <mergeCell ref="B33:F33"/>
    <mergeCell ref="B30:F30"/>
    <mergeCell ref="B31:F31"/>
    <mergeCell ref="B39:F39"/>
    <mergeCell ref="B38:F38"/>
    <mergeCell ref="B37:F37"/>
    <mergeCell ref="B35:F35"/>
    <mergeCell ref="B36:F36"/>
    <mergeCell ref="B45:F45"/>
    <mergeCell ref="B40:F40"/>
    <mergeCell ref="B54:F54"/>
    <mergeCell ref="B41:F41"/>
    <mergeCell ref="B53:F53"/>
    <mergeCell ref="B46:F46"/>
    <mergeCell ref="B43:F43"/>
    <mergeCell ref="B42:F42"/>
    <mergeCell ref="B52:F52"/>
    <mergeCell ref="B51:F51"/>
    <mergeCell ref="B48:F48"/>
    <mergeCell ref="B49:F49"/>
    <mergeCell ref="B50:F50"/>
    <mergeCell ref="B47:F47"/>
    <mergeCell ref="B44:F44"/>
    <mergeCell ref="B20:F20"/>
    <mergeCell ref="B11:F11"/>
    <mergeCell ref="B15:F15"/>
    <mergeCell ref="B14:F14"/>
    <mergeCell ref="B12:F12"/>
    <mergeCell ref="B23:F23"/>
    <mergeCell ref="B24:F24"/>
    <mergeCell ref="B21:F21"/>
    <mergeCell ref="B22:F22"/>
    <mergeCell ref="B32:F32"/>
    <mergeCell ref="B27:F27"/>
    <mergeCell ref="B28:F28"/>
    <mergeCell ref="B29:F29"/>
    <mergeCell ref="B25:F25"/>
    <mergeCell ref="B26:F26"/>
    <mergeCell ref="A7:G7"/>
    <mergeCell ref="B6:F6"/>
    <mergeCell ref="L5:Y5"/>
    <mergeCell ref="A3:Y3"/>
    <mergeCell ref="A1:Y1"/>
    <mergeCell ref="B8:F8"/>
    <mergeCell ref="B19:F19"/>
    <mergeCell ref="B18:F18"/>
    <mergeCell ref="B17:F17"/>
    <mergeCell ref="B16:F16"/>
    <mergeCell ref="B13:F13"/>
    <mergeCell ref="B10:F10"/>
    <mergeCell ref="B9:F9"/>
  </mergeCells>
  <pageMargins left="0.23622047244094491" right="0.23622047244094491" top="0.35433070866141736" bottom="0.15748031496062992" header="0.31496062992125984" footer="0.31496062992125984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Lengyel L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kati</cp:lastModifiedBy>
  <cp:lastPrinted>2018-03-28T08:02:16Z</cp:lastPrinted>
  <dcterms:created xsi:type="dcterms:W3CDTF">2017-01-15T11:49:46Z</dcterms:created>
  <dcterms:modified xsi:type="dcterms:W3CDTF">2018-03-28T08:02:18Z</dcterms:modified>
</cp:coreProperties>
</file>