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'!$A$1:$D$62</definedName>
  </definedNames>
  <calcPr calcId="144525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E58" i="1"/>
  <c r="E57" i="1"/>
  <c r="F57" i="1" s="1"/>
  <c r="E56" i="1"/>
  <c r="F56" i="1" s="1"/>
  <c r="E55" i="1"/>
  <c r="F55" i="1" s="1"/>
  <c r="E54" i="1"/>
  <c r="F54" i="1" s="1"/>
  <c r="E53" i="1"/>
  <c r="F53" i="1" s="1"/>
  <c r="E52" i="1"/>
  <c r="C52" i="1"/>
  <c r="F52" i="1" s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E45" i="1"/>
  <c r="E44" i="1"/>
  <c r="E43" i="1"/>
  <c r="E42" i="1"/>
  <c r="F41" i="1"/>
  <c r="E41" i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F32" i="1"/>
  <c r="E32" i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E23" i="1"/>
  <c r="C23" i="1"/>
  <c r="C20" i="1" s="1"/>
  <c r="F20" i="1" s="1"/>
  <c r="E22" i="1"/>
  <c r="F22" i="1" s="1"/>
  <c r="E21" i="1"/>
  <c r="F21" i="1" s="1"/>
  <c r="E20" i="1"/>
  <c r="F19" i="1"/>
  <c r="E19" i="1"/>
  <c r="C19" i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E11" i="1"/>
  <c r="C11" i="1"/>
  <c r="C8" i="1" s="1"/>
  <c r="E10" i="1"/>
  <c r="F10" i="1" s="1"/>
  <c r="E9" i="1"/>
  <c r="F9" i="1" s="1"/>
  <c r="E8" i="1"/>
  <c r="C37" i="1" l="1"/>
  <c r="F8" i="1"/>
  <c r="F46" i="1"/>
  <c r="C58" i="1"/>
  <c r="F58" i="1" s="1"/>
  <c r="F11" i="1"/>
  <c r="F23" i="1"/>
  <c r="F47" i="1"/>
  <c r="C42" i="1" l="1"/>
  <c r="F42" i="1" s="1"/>
  <c r="F3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<sst xmlns="http://schemas.openxmlformats.org/spreadsheetml/2006/main" count="113" uniqueCount="99">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</sst>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5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</cellStyleXfs>
  <cellXfs count="8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vertical="center" wrapText="1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3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22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M&#243;dos&#237;t&#225;s/4_2018.(III.29.)%202018.%20&#233;vi%20k&#246;lts&#233;gvet&#233;si%20rend.m&#243;d.mell&#233;klete-2018.03.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2. sz tájékoztató t."/>
      <sheetName val="4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2071734</v>
          </cell>
        </row>
        <row r="10">
          <cell r="C10">
            <v>1578440</v>
          </cell>
        </row>
        <row r="11">
          <cell r="C11">
            <v>52200</v>
          </cell>
        </row>
        <row r="14">
          <cell r="C14">
            <v>441094</v>
          </cell>
        </row>
        <row r="20">
          <cell r="C20">
            <v>2751795</v>
          </cell>
        </row>
        <row r="23">
          <cell r="C23">
            <v>2751795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4823529</v>
          </cell>
        </row>
        <row r="38">
          <cell r="C38">
            <v>23655984</v>
          </cell>
        </row>
        <row r="39">
          <cell r="C39">
            <v>3148853</v>
          </cell>
        </row>
        <row r="41">
          <cell r="C41">
            <v>20507131</v>
          </cell>
        </row>
        <row r="42">
          <cell r="C42">
            <v>28479513</v>
          </cell>
        </row>
        <row r="46">
          <cell r="C46">
            <v>28479513</v>
          </cell>
        </row>
        <row r="47">
          <cell r="C47">
            <v>2520635</v>
          </cell>
        </row>
        <row r="48">
          <cell r="C48">
            <v>559994</v>
          </cell>
        </row>
        <row r="49">
          <cell r="C49">
            <v>1148884</v>
          </cell>
        </row>
        <row r="50">
          <cell r="C50">
            <v>24250000</v>
          </cell>
        </row>
        <row r="52">
          <cell r="C52">
            <v>0</v>
          </cell>
        </row>
        <row r="58">
          <cell r="C58">
            <v>28479513</v>
          </cell>
        </row>
      </sheetData>
      <sheetData sheetId="13">
        <row r="8">
          <cell r="C8">
            <v>6280164</v>
          </cell>
        </row>
        <row r="10">
          <cell r="C10">
            <v>4150000</v>
          </cell>
        </row>
        <row r="11">
          <cell r="C11">
            <v>300000</v>
          </cell>
        </row>
        <row r="14">
          <cell r="C14">
            <v>1229000</v>
          </cell>
        </row>
        <row r="19">
          <cell r="C19">
            <v>601164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6280164</v>
          </cell>
        </row>
        <row r="38">
          <cell r="C38">
            <v>201277839</v>
          </cell>
        </row>
        <row r="41">
          <cell r="C41">
            <v>201277839</v>
          </cell>
        </row>
        <row r="42">
          <cell r="C42">
            <v>207558003</v>
          </cell>
        </row>
        <row r="46">
          <cell r="C46">
            <v>202638023</v>
          </cell>
        </row>
        <row r="47">
          <cell r="C47">
            <v>134084679</v>
          </cell>
        </row>
        <row r="48">
          <cell r="C48">
            <v>28439341</v>
          </cell>
        </row>
        <row r="49">
          <cell r="C49">
            <v>40114003</v>
          </cell>
        </row>
        <row r="52">
          <cell r="C52">
            <v>4919980</v>
          </cell>
        </row>
        <row r="53">
          <cell r="C53">
            <v>4919980</v>
          </cell>
        </row>
        <row r="58">
          <cell r="C58">
            <v>207558003</v>
          </cell>
        </row>
        <row r="60">
          <cell r="C60">
            <v>46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J66"/>
  <sheetViews>
    <sheetView tabSelected="1" view="pageLayout" topLeftCell="A43" zoomScaleNormal="115" workbookViewId="0">
      <selection activeCell="B107" sqref="B107"/>
    </sheetView>
  </sheetViews>
  <sheetFormatPr defaultRowHeight="12.75" x14ac:dyDescent="0.2"/>
  <cols>
    <col min="1" max="1" width="13.83203125" style="73" customWidth="1"/>
    <col min="2" max="2" width="79.1640625" style="20" customWidth="1"/>
    <col min="3" max="3" width="12.6640625" style="80" bestFit="1" customWidth="1"/>
    <col min="4" max="4" width="9.33203125" style="20" hidden="1" customWidth="1"/>
    <col min="5" max="5" width="10" style="5" hidden="1" customWidth="1"/>
    <col min="6" max="6" width="10.5" style="5" hidden="1" customWidth="1"/>
    <col min="7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8986898</v>
      </c>
      <c r="E8" s="32" t="e">
        <f>'[1]9.2.1. sz. mell'!C8+#REF!+'[1]9.2.3. sz. mell.'!C8</f>
        <v>#REF!</v>
      </c>
      <c r="F8" s="32" t="e">
        <f t="shared" ref="F8:F42" si="0"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'[1]9.2.1. sz. mell'!C9+#REF!+'[1]9.2.3. sz. mell.'!C9</f>
        <v>#REF!</v>
      </c>
      <c r="F9" s="32" t="e">
        <f t="shared" si="0"/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6228440</v>
      </c>
      <c r="E10" s="32" t="e">
        <f>'[1]9.2.1. sz. mell'!C10+#REF!+'[1]9.2.3. sz. mell.'!C10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f>300000+52200</f>
        <v>352200</v>
      </c>
      <c r="E11" s="32" t="e">
        <f>'[1]9.2.1. sz. mell'!C11+#REF!+'[1]9.2.3. sz. mell.'!C11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'[1]9.2.1. sz. mell'!C12+#REF!+'[1]9.2.3. sz. mell.'!C12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/>
      <c r="E13" s="32" t="e">
        <f>'[1]9.2.1. sz. mell'!C13+#REF!+'[1]9.2.3. sz. mell.'!C13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1791000+14094</f>
        <v>1805094</v>
      </c>
      <c r="E14" s="32" t="e">
        <f>'[1]9.2.1. sz. mell'!C14+#REF!+'[1]9.2.3. sz. mell.'!C14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/>
      <c r="E15" s="32" t="e">
        <f>'[1]9.2.1. sz. mell'!C15+#REF!+'[1]9.2.3. sz. mell.'!C15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'[1]9.2.1. sz. mell'!C16+#REF!+'[1]9.2.3. sz. mell.'!C16</f>
        <v>#REF!</v>
      </c>
      <c r="F16" s="32" t="e">
        <f t="shared" si="0"/>
        <v>#REF!</v>
      </c>
    </row>
    <row r="17" spans="1:6" s="43" customFormat="1" ht="12" customHeight="1" x14ac:dyDescent="0.2">
      <c r="A17" s="36" t="s">
        <v>32</v>
      </c>
      <c r="B17" s="37" t="s">
        <v>33</v>
      </c>
      <c r="C17" s="42"/>
      <c r="E17" s="32" t="e">
        <f>'[1]9.2.1. sz. mell'!C17+#REF!+'[1]9.2.3. sz. mell.'!C17</f>
        <v>#REF!</v>
      </c>
      <c r="F17" s="32" t="e">
        <f t="shared" si="0"/>
        <v>#REF!</v>
      </c>
    </row>
    <row r="18" spans="1:6" s="43" customFormat="1" ht="12" customHeight="1" x14ac:dyDescent="0.2">
      <c r="A18" s="36" t="s">
        <v>34</v>
      </c>
      <c r="B18" s="37" t="s">
        <v>35</v>
      </c>
      <c r="C18" s="44"/>
      <c r="E18" s="32" t="e">
        <f>'[1]9.2.1. sz. mell'!C18+#REF!+'[1]9.2.3. sz. mell.'!C18</f>
        <v>#REF!</v>
      </c>
      <c r="F18" s="32" t="e">
        <f t="shared" si="0"/>
        <v>#REF!</v>
      </c>
    </row>
    <row r="19" spans="1:6" s="43" customFormat="1" ht="12" customHeight="1" thickBot="1" x14ac:dyDescent="0.25">
      <c r="A19" s="36" t="s">
        <v>36</v>
      </c>
      <c r="B19" s="40" t="s">
        <v>37</v>
      </c>
      <c r="C19" s="45">
        <f>100000+501164</f>
        <v>601164</v>
      </c>
      <c r="E19" s="32" t="e">
        <f>'[1]9.2.1. sz. mell'!C19+#REF!+'[1]9.2.3. sz. mell.'!C19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2751795</v>
      </c>
      <c r="E20" s="32" t="e">
        <f>'[1]9.2.1. sz. mell'!C20+#REF!+'[1]9.2.3. sz. mell.'!C20</f>
        <v>#REF!</v>
      </c>
      <c r="F20" s="32" t="e">
        <f t="shared" si="0"/>
        <v>#REF!</v>
      </c>
    </row>
    <row r="21" spans="1:6" s="43" customFormat="1" ht="12" customHeight="1" x14ac:dyDescent="0.2">
      <c r="A21" s="36" t="s">
        <v>40</v>
      </c>
      <c r="B21" s="46" t="s">
        <v>41</v>
      </c>
      <c r="C21" s="42"/>
      <c r="E21" s="32" t="e">
        <f>'[1]9.2.1. sz. mell'!C21+#REF!+'[1]9.2.3. sz. mell.'!C21</f>
        <v>#REF!</v>
      </c>
      <c r="F21" s="32" t="e">
        <f t="shared" si="0"/>
        <v>#REF!</v>
      </c>
    </row>
    <row r="22" spans="1:6" s="43" customFormat="1" ht="12" customHeight="1" x14ac:dyDescent="0.2">
      <c r="A22" s="36" t="s">
        <v>42</v>
      </c>
      <c r="B22" s="37" t="s">
        <v>43</v>
      </c>
      <c r="C22" s="42"/>
      <c r="E22" s="32" t="e">
        <f>'[1]9.2.1. sz. mell'!C22+#REF!+'[1]9.2.3. sz. mell.'!C22</f>
        <v>#REF!</v>
      </c>
      <c r="F22" s="32" t="e">
        <f t="shared" si="0"/>
        <v>#REF!</v>
      </c>
    </row>
    <row r="23" spans="1:6" s="43" customFormat="1" ht="12" customHeight="1" x14ac:dyDescent="0.2">
      <c r="A23" s="36" t="s">
        <v>44</v>
      </c>
      <c r="B23" s="37" t="s">
        <v>45</v>
      </c>
      <c r="C23" s="39">
        <f>3096237-344442</f>
        <v>2751795</v>
      </c>
      <c r="E23" s="32" t="e">
        <f>'[1]9.2.1. sz. mell'!C23+#REF!+'[1]9.2.3. sz. mell.'!C23</f>
        <v>#REF!</v>
      </c>
      <c r="F23" s="32" t="e">
        <f t="shared" si="0"/>
        <v>#REF!</v>
      </c>
    </row>
    <row r="24" spans="1:6" s="43" customFormat="1" ht="12" customHeight="1" thickBot="1" x14ac:dyDescent="0.25">
      <c r="A24" s="36" t="s">
        <v>46</v>
      </c>
      <c r="B24" s="37" t="s">
        <v>47</v>
      </c>
      <c r="C24" s="42"/>
      <c r="E24" s="32" t="e">
        <f>'[1]9.2.1. sz. mell'!C24+#REF!+'[1]9.2.3. sz. mell.'!C24</f>
        <v>#REF!</v>
      </c>
      <c r="F24" s="32" t="e">
        <f t="shared" si="0"/>
        <v>#REF!</v>
      </c>
    </row>
    <row r="25" spans="1:6" s="43" customFormat="1" ht="12" customHeight="1" thickBot="1" x14ac:dyDescent="0.25">
      <c r="A25" s="47" t="s">
        <v>48</v>
      </c>
      <c r="B25" s="48" t="s">
        <v>49</v>
      </c>
      <c r="C25" s="49"/>
      <c r="E25" s="32" t="e">
        <f>'[1]9.2.1. sz. mell'!C25+#REF!+'[1]9.2.3. sz. mell.'!C25</f>
        <v>#REF!</v>
      </c>
      <c r="F25" s="32" t="e">
        <f t="shared" si="0"/>
        <v>#REF!</v>
      </c>
    </row>
    <row r="26" spans="1:6" s="43" customFormat="1" ht="12" customHeight="1" thickBot="1" x14ac:dyDescent="0.25">
      <c r="A26" s="47" t="s">
        <v>50</v>
      </c>
      <c r="B26" s="48" t="s">
        <v>51</v>
      </c>
      <c r="C26" s="30">
        <f>+C27+C28+C29</f>
        <v>0</v>
      </c>
      <c r="E26" s="32" t="e">
        <f>'[1]9.2.1. sz. mell'!C26+#REF!+'[1]9.2.3. sz. mell.'!C26</f>
        <v>#REF!</v>
      </c>
      <c r="F26" s="32" t="e">
        <f t="shared" si="0"/>
        <v>#REF!</v>
      </c>
    </row>
    <row r="27" spans="1:6" s="43" customFormat="1" ht="12" customHeight="1" x14ac:dyDescent="0.2">
      <c r="A27" s="50" t="s">
        <v>52</v>
      </c>
      <c r="B27" s="51" t="s">
        <v>53</v>
      </c>
      <c r="C27" s="52"/>
      <c r="E27" s="32" t="e">
        <f>'[1]9.2.1. sz. mell'!C27+#REF!+'[1]9.2.3. sz. mell.'!C27</f>
        <v>#REF!</v>
      </c>
      <c r="F27" s="32" t="e">
        <f t="shared" si="0"/>
        <v>#REF!</v>
      </c>
    </row>
    <row r="28" spans="1:6" s="43" customFormat="1" ht="12" customHeight="1" x14ac:dyDescent="0.2">
      <c r="A28" s="50" t="s">
        <v>54</v>
      </c>
      <c r="B28" s="51" t="s">
        <v>43</v>
      </c>
      <c r="C28" s="42"/>
      <c r="E28" s="32" t="e">
        <f>'[1]9.2.1. sz. mell'!C28+#REF!+'[1]9.2.3. sz. mell.'!C28</f>
        <v>#REF!</v>
      </c>
      <c r="F28" s="32" t="e">
        <f t="shared" si="0"/>
        <v>#REF!</v>
      </c>
    </row>
    <row r="29" spans="1:6" s="43" customFormat="1" ht="12" customHeight="1" x14ac:dyDescent="0.2">
      <c r="A29" s="50" t="s">
        <v>55</v>
      </c>
      <c r="B29" s="53" t="s">
        <v>56</v>
      </c>
      <c r="C29" s="42"/>
      <c r="E29" s="32" t="e">
        <f>'[1]9.2.1. sz. mell'!C29+#REF!+'[1]9.2.3. sz. mell.'!C29</f>
        <v>#REF!</v>
      </c>
      <c r="F29" s="32" t="e">
        <f t="shared" si="0"/>
        <v>#REF!</v>
      </c>
    </row>
    <row r="30" spans="1:6" s="43" customFormat="1" ht="12" customHeight="1" thickBot="1" x14ac:dyDescent="0.25">
      <c r="A30" s="36" t="s">
        <v>57</v>
      </c>
      <c r="B30" s="54" t="s">
        <v>58</v>
      </c>
      <c r="C30" s="55"/>
      <c r="E30" s="32" t="e">
        <f>'[1]9.2.1. sz. mell'!C30+#REF!+'[1]9.2.3. sz. mell.'!C30</f>
        <v>#REF!</v>
      </c>
      <c r="F30" s="32" t="e">
        <f t="shared" si="0"/>
        <v>#REF!</v>
      </c>
    </row>
    <row r="31" spans="1:6" s="43" customFormat="1" ht="12" customHeight="1" thickBot="1" x14ac:dyDescent="0.25">
      <c r="A31" s="47" t="s">
        <v>59</v>
      </c>
      <c r="B31" s="48" t="s">
        <v>60</v>
      </c>
      <c r="C31" s="30">
        <f>+C32+C33+C34</f>
        <v>0</v>
      </c>
      <c r="E31" s="32" t="e">
        <f>'[1]9.2.1. sz. mell'!C31+#REF!+'[1]9.2.3. sz. mell.'!C31</f>
        <v>#REF!</v>
      </c>
      <c r="F31" s="32" t="e">
        <f t="shared" si="0"/>
        <v>#REF!</v>
      </c>
    </row>
    <row r="32" spans="1:6" s="43" customFormat="1" ht="12" customHeight="1" x14ac:dyDescent="0.2">
      <c r="A32" s="50" t="s">
        <v>61</v>
      </c>
      <c r="B32" s="51" t="s">
        <v>62</v>
      </c>
      <c r="C32" s="52"/>
      <c r="E32" s="32" t="e">
        <f>'[1]9.2.1. sz. mell'!C32+#REF!+'[1]9.2.3. sz. mell.'!C32</f>
        <v>#REF!</v>
      </c>
      <c r="F32" s="32" t="e">
        <f t="shared" si="0"/>
        <v>#REF!</v>
      </c>
    </row>
    <row r="33" spans="1:6" s="43" customFormat="1" ht="12" customHeight="1" x14ac:dyDescent="0.2">
      <c r="A33" s="50" t="s">
        <v>63</v>
      </c>
      <c r="B33" s="53" t="s">
        <v>64</v>
      </c>
      <c r="C33" s="41"/>
      <c r="E33" s="32" t="e">
        <f>'[1]9.2.1. sz. mell'!C33+#REF!+'[1]9.2.3. sz. mell.'!C33</f>
        <v>#REF!</v>
      </c>
      <c r="F33" s="32" t="e">
        <f t="shared" si="0"/>
        <v>#REF!</v>
      </c>
    </row>
    <row r="34" spans="1:6" s="43" customFormat="1" ht="12" customHeight="1" thickBot="1" x14ac:dyDescent="0.25">
      <c r="A34" s="36" t="s">
        <v>65</v>
      </c>
      <c r="B34" s="54" t="s">
        <v>66</v>
      </c>
      <c r="C34" s="55"/>
      <c r="E34" s="32" t="e">
        <f>'[1]9.2.1. sz. mell'!C34+#REF!+'[1]9.2.3. sz. mell.'!C34</f>
        <v>#REF!</v>
      </c>
      <c r="F34" s="32" t="e">
        <f t="shared" si="0"/>
        <v>#REF!</v>
      </c>
    </row>
    <row r="35" spans="1:6" s="31" customFormat="1" ht="12" customHeight="1" thickBot="1" x14ac:dyDescent="0.25">
      <c r="A35" s="47" t="s">
        <v>67</v>
      </c>
      <c r="B35" s="48" t="s">
        <v>68</v>
      </c>
      <c r="C35" s="49"/>
      <c r="E35" s="32" t="e">
        <f>'[1]9.2.1. sz. mell'!C35+#REF!+'[1]9.2.3. sz. mell.'!C35</f>
        <v>#REF!</v>
      </c>
      <c r="F35" s="32" t="e">
        <f t="shared" si="0"/>
        <v>#REF!</v>
      </c>
    </row>
    <row r="36" spans="1:6" s="31" customFormat="1" ht="12" customHeight="1" thickBot="1" x14ac:dyDescent="0.25">
      <c r="A36" s="47" t="s">
        <v>69</v>
      </c>
      <c r="B36" s="48" t="s">
        <v>70</v>
      </c>
      <c r="C36" s="56"/>
      <c r="E36" s="32" t="e">
        <f>'[1]9.2.1. sz. mell'!C36+#REF!+'[1]9.2.3. sz. mell.'!C36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8" t="s">
        <v>72</v>
      </c>
      <c r="C37" s="57">
        <f>+C8+C20+C25+C26+C31+C35+C36</f>
        <v>11738693</v>
      </c>
      <c r="E37" s="32" t="e">
        <f>'[1]9.2.1. sz. mell'!C37+#REF!+'[1]9.2.3. sz. mell.'!C37</f>
        <v>#REF!</v>
      </c>
      <c r="F37" s="32" t="e">
        <f t="shared" si="0"/>
        <v>#REF!</v>
      </c>
    </row>
    <row r="38" spans="1:6" s="31" customFormat="1" ht="12" customHeight="1" thickBot="1" x14ac:dyDescent="0.25">
      <c r="A38" s="58" t="s">
        <v>73</v>
      </c>
      <c r="B38" s="48" t="s">
        <v>74</v>
      </c>
      <c r="C38" s="57">
        <f>+C39+C40+C41</f>
        <v>231366577</v>
      </c>
      <c r="E38" s="32" t="e">
        <f>'[1]9.2.1. sz. mell'!C38+#REF!+'[1]9.2.3. sz. mell.'!C38</f>
        <v>#REF!</v>
      </c>
      <c r="F38" s="32" t="e">
        <f t="shared" si="0"/>
        <v>#REF!</v>
      </c>
    </row>
    <row r="39" spans="1:6" s="31" customFormat="1" ht="12" customHeight="1" x14ac:dyDescent="0.2">
      <c r="A39" s="50" t="s">
        <v>75</v>
      </c>
      <c r="B39" s="51" t="s">
        <v>76</v>
      </c>
      <c r="C39" s="52">
        <v>3148853</v>
      </c>
      <c r="E39" s="32" t="e">
        <f>'[1]9.2.1. sz. mell'!C39+#REF!+'[1]9.2.3. sz. mell.'!C39</f>
        <v>#REF!</v>
      </c>
      <c r="F39" s="32" t="e">
        <f t="shared" si="0"/>
        <v>#REF!</v>
      </c>
    </row>
    <row r="40" spans="1:6" s="31" customFormat="1" ht="12" customHeight="1" x14ac:dyDescent="0.2">
      <c r="A40" s="50" t="s">
        <v>77</v>
      </c>
      <c r="B40" s="53" t="s">
        <v>78</v>
      </c>
      <c r="C40" s="41"/>
      <c r="E40" s="32" t="e">
        <f>'[1]9.2.1. sz. mell'!C40+#REF!+'[1]9.2.3. sz. mell.'!C40</f>
        <v>#REF!</v>
      </c>
      <c r="F40" s="32" t="e">
        <f t="shared" si="0"/>
        <v>#REF!</v>
      </c>
    </row>
    <row r="41" spans="1:6" s="43" customFormat="1" ht="12" customHeight="1" thickBot="1" x14ac:dyDescent="0.25">
      <c r="A41" s="36" t="s">
        <v>79</v>
      </c>
      <c r="B41" s="54" t="s">
        <v>80</v>
      </c>
      <c r="C41" s="55">
        <v>228217724</v>
      </c>
      <c r="E41" s="32" t="e">
        <f>'[1]9.2.1. sz. mell'!C41+#REF!+'[1]9.2.3. sz. mell.'!C41</f>
        <v>#REF!</v>
      </c>
      <c r="F41" s="32" t="e">
        <f t="shared" si="0"/>
        <v>#REF!</v>
      </c>
    </row>
    <row r="42" spans="1:6" s="43" customFormat="1" ht="15" customHeight="1" thickBot="1" x14ac:dyDescent="0.25">
      <c r="A42" s="58" t="s">
        <v>81</v>
      </c>
      <c r="B42" s="59" t="s">
        <v>82</v>
      </c>
      <c r="C42" s="60">
        <f>+C37+C38</f>
        <v>243105270</v>
      </c>
      <c r="E42" s="32" t="e">
        <f>'[1]9.2.1. sz. mell'!C42+#REF!+'[1]9.2.3. sz. mell.'!C42</f>
        <v>#REF!</v>
      </c>
      <c r="F42" s="32" t="e">
        <f t="shared" si="0"/>
        <v>#REF!</v>
      </c>
    </row>
    <row r="43" spans="1:6" s="43" customFormat="1" ht="15" customHeight="1" x14ac:dyDescent="0.2">
      <c r="A43" s="61"/>
      <c r="B43" s="62"/>
      <c r="C43" s="63"/>
      <c r="E43" s="32" t="e">
        <f>'[1]9.2.1. sz. mell'!C43+#REF!+'[1]9.2.3. sz. mell.'!C43</f>
        <v>#REF!</v>
      </c>
      <c r="F43" s="5"/>
    </row>
    <row r="44" spans="1:6" ht="13.5" thickBot="1" x14ac:dyDescent="0.25">
      <c r="A44" s="64"/>
      <c r="B44" s="65"/>
      <c r="C44" s="66"/>
      <c r="E44" s="32" t="e">
        <f>'[1]9.2.1. sz. mell'!C44+#REF!+'[1]9.2.3. sz. mell.'!C44</f>
        <v>#REF!</v>
      </c>
    </row>
    <row r="45" spans="1:6" s="24" customFormat="1" ht="16.5" customHeight="1" thickBot="1" x14ac:dyDescent="0.25">
      <c r="A45" s="67"/>
      <c r="B45" s="68" t="s">
        <v>83</v>
      </c>
      <c r="C45" s="60"/>
      <c r="E45" s="32" t="e">
        <f>'[1]9.2.1. sz. mell'!C45+#REF!+'[1]9.2.3. sz. mell.'!C45</f>
        <v>#REF!</v>
      </c>
      <c r="F45" s="25"/>
    </row>
    <row r="46" spans="1:6" s="69" customFormat="1" ht="12" customHeight="1" thickBot="1" x14ac:dyDescent="0.25">
      <c r="A46" s="47" t="s">
        <v>14</v>
      </c>
      <c r="B46" s="48" t="s">
        <v>84</v>
      </c>
      <c r="C46" s="30">
        <f>SUM(C47:C51)</f>
        <v>238185290</v>
      </c>
      <c r="E46" s="32" t="e">
        <f>'[1]9.2.1. sz. mell'!C46+#REF!+'[1]9.2.3. sz. mell.'!C46</f>
        <v>#REF!</v>
      </c>
      <c r="F46" s="32" t="e">
        <f t="shared" ref="F46:F58" si="1">C46-E46</f>
        <v>#REF!</v>
      </c>
    </row>
    <row r="47" spans="1:6" ht="12" customHeight="1" x14ac:dyDescent="0.2">
      <c r="A47" s="36" t="s">
        <v>16</v>
      </c>
      <c r="B47" s="46" t="s">
        <v>85</v>
      </c>
      <c r="C47" s="70">
        <f>139878591-175365-569836</f>
        <v>139133390</v>
      </c>
      <c r="E47" s="32" t="e">
        <f>'[1]9.2.1. sz. mell'!C47+#REF!+'[1]9.2.3. sz. mell.'!C47</f>
        <v>#REF!</v>
      </c>
      <c r="F47" s="32" t="e">
        <f t="shared" si="1"/>
        <v>#REF!</v>
      </c>
    </row>
    <row r="48" spans="1:6" ht="12" customHeight="1" x14ac:dyDescent="0.2">
      <c r="A48" s="36" t="s">
        <v>18</v>
      </c>
      <c r="B48" s="37" t="s">
        <v>86</v>
      </c>
      <c r="C48" s="39">
        <f>29776525-18991+3298+98926-416745</f>
        <v>29443013</v>
      </c>
      <c r="E48" s="32" t="e">
        <f>'[1]9.2.1. sz. mell'!C48+#REF!+'[1]9.2.3. sz. mell.'!C48</f>
        <v>#REF!</v>
      </c>
      <c r="F48" s="32" t="e">
        <f t="shared" si="1"/>
        <v>#REF!</v>
      </c>
    </row>
    <row r="49" spans="1:10" ht="12" customHeight="1" x14ac:dyDescent="0.2">
      <c r="A49" s="36" t="s">
        <v>20</v>
      </c>
      <c r="B49" s="37" t="s">
        <v>87</v>
      </c>
      <c r="C49" s="39">
        <f>45442679-83792</f>
        <v>45358887</v>
      </c>
      <c r="E49" s="32" t="e">
        <f>'[1]9.2.1. sz. mell'!C49+#REF!+'[1]9.2.3. sz. mell.'!C49</f>
        <v>#REF!</v>
      </c>
      <c r="F49" s="32" t="e">
        <f t="shared" si="1"/>
        <v>#REF!</v>
      </c>
    </row>
    <row r="50" spans="1:10" ht="12" customHeight="1" x14ac:dyDescent="0.2">
      <c r="A50" s="36" t="s">
        <v>22</v>
      </c>
      <c r="B50" s="37" t="s">
        <v>88</v>
      </c>
      <c r="C50" s="38">
        <v>24250000</v>
      </c>
      <c r="E50" s="32" t="e">
        <f>'[1]9.2.1. sz. mell'!C50+#REF!+'[1]9.2.3. sz. mell.'!C50</f>
        <v>#REF!</v>
      </c>
      <c r="F50" s="32" t="e">
        <f t="shared" si="1"/>
        <v>#REF!</v>
      </c>
    </row>
    <row r="51" spans="1:10" ht="12" customHeight="1" thickBot="1" x14ac:dyDescent="0.25">
      <c r="A51" s="36" t="s">
        <v>24</v>
      </c>
      <c r="B51" s="37" t="s">
        <v>89</v>
      </c>
      <c r="C51" s="38"/>
      <c r="E51" s="32" t="e">
        <f>'[1]9.2.1. sz. mell'!C51+#REF!+'[1]9.2.3. sz. mell.'!C51</f>
        <v>#REF!</v>
      </c>
      <c r="F51" s="32" t="e">
        <f t="shared" si="1"/>
        <v>#REF!</v>
      </c>
    </row>
    <row r="52" spans="1:10" ht="12" customHeight="1" thickBot="1" x14ac:dyDescent="0.25">
      <c r="A52" s="47" t="s">
        <v>38</v>
      </c>
      <c r="B52" s="48" t="s">
        <v>90</v>
      </c>
      <c r="C52" s="30">
        <f>SUM(C53:C55)</f>
        <v>4919980</v>
      </c>
      <c r="E52" s="32" t="e">
        <f>'[1]9.2.1. sz. mell'!C52+#REF!+'[1]9.2.3. sz. mell.'!C52</f>
        <v>#REF!</v>
      </c>
      <c r="F52" s="32" t="e">
        <f t="shared" si="1"/>
        <v>#REF!</v>
      </c>
    </row>
    <row r="53" spans="1:10" s="69" customFormat="1" ht="12" customHeight="1" x14ac:dyDescent="0.2">
      <c r="A53" s="36" t="s">
        <v>40</v>
      </c>
      <c r="B53" s="46" t="s">
        <v>91</v>
      </c>
      <c r="C53" s="52">
        <v>4919980</v>
      </c>
      <c r="E53" s="32" t="e">
        <f>'[1]9.2.1. sz. mell'!C53+#REF!+'[1]9.2.3. sz. mell.'!C53</f>
        <v>#REF!</v>
      </c>
      <c r="F53" s="32" t="e">
        <f t="shared" si="1"/>
        <v>#REF!</v>
      </c>
    </row>
    <row r="54" spans="1:10" ht="12" customHeight="1" x14ac:dyDescent="0.2">
      <c r="A54" s="36" t="s">
        <v>42</v>
      </c>
      <c r="B54" s="37" t="s">
        <v>92</v>
      </c>
      <c r="C54" s="38"/>
      <c r="E54" s="32" t="e">
        <f>'[1]9.2.1. sz. mell'!C54+#REF!+'[1]9.2.3. sz. mell.'!C54</f>
        <v>#REF!</v>
      </c>
      <c r="F54" s="32" t="e">
        <f t="shared" si="1"/>
        <v>#REF!</v>
      </c>
    </row>
    <row r="55" spans="1:10" ht="12" customHeight="1" x14ac:dyDescent="0.2">
      <c r="A55" s="36" t="s">
        <v>44</v>
      </c>
      <c r="B55" s="37" t="s">
        <v>93</v>
      </c>
      <c r="C55" s="38"/>
      <c r="E55" s="32" t="e">
        <f>'[1]9.2.1. sz. mell'!C55+#REF!+'[1]9.2.3. sz. mell.'!C55</f>
        <v>#REF!</v>
      </c>
      <c r="F55" s="32" t="e">
        <f t="shared" si="1"/>
        <v>#REF!</v>
      </c>
    </row>
    <row r="56" spans="1:10" ht="12" customHeight="1" thickBot="1" x14ac:dyDescent="0.25">
      <c r="A56" s="36" t="s">
        <v>46</v>
      </c>
      <c r="B56" s="37" t="s">
        <v>94</v>
      </c>
      <c r="C56" s="38"/>
      <c r="E56" s="32" t="e">
        <f>'[1]9.2.1. sz. mell'!C56+#REF!+'[1]9.2.3. sz. mell.'!C56</f>
        <v>#REF!</v>
      </c>
      <c r="F56" s="32" t="e">
        <f t="shared" si="1"/>
        <v>#REF!</v>
      </c>
    </row>
    <row r="57" spans="1:10" ht="12" customHeight="1" thickBot="1" x14ac:dyDescent="0.25">
      <c r="A57" s="47" t="s">
        <v>48</v>
      </c>
      <c r="B57" s="48" t="s">
        <v>95</v>
      </c>
      <c r="C57" s="49"/>
      <c r="E57" s="32" t="e">
        <f>'[1]9.2.1. sz. mell'!C57+#REF!+'[1]9.2.3. sz. mell.'!C57</f>
        <v>#REF!</v>
      </c>
      <c r="F57" s="32" t="e">
        <f t="shared" si="1"/>
        <v>#REF!</v>
      </c>
    </row>
    <row r="58" spans="1:10" ht="15" customHeight="1" thickBot="1" x14ac:dyDescent="0.25">
      <c r="A58" s="47" t="s">
        <v>50</v>
      </c>
      <c r="B58" s="71" t="s">
        <v>96</v>
      </c>
      <c r="C58" s="72">
        <f>+C46+C52+C57</f>
        <v>243105270</v>
      </c>
      <c r="E58" s="32" t="e">
        <f>'[1]9.2.1. sz. mell'!C58+#REF!+'[1]9.2.3. sz. mell.'!C58</f>
        <v>#REF!</v>
      </c>
      <c r="F58" s="32" t="e">
        <f t="shared" si="1"/>
        <v>#REF!</v>
      </c>
    </row>
    <row r="59" spans="1:10" ht="13.5" thickBot="1" x14ac:dyDescent="0.25">
      <c r="C59" s="74"/>
      <c r="E59" s="32" t="e">
        <f>'[1]9.2.1. sz. mell'!C59+#REF!+'[1]9.2.3. sz. mell.'!C59</f>
        <v>#REF!</v>
      </c>
      <c r="F59" s="75"/>
    </row>
    <row r="60" spans="1:10" ht="15" customHeight="1" thickBot="1" x14ac:dyDescent="0.25">
      <c r="A60" s="76" t="s">
        <v>97</v>
      </c>
      <c r="B60" s="77"/>
      <c r="C60" s="78">
        <v>46</v>
      </c>
      <c r="E60" s="32" t="e">
        <f>'[1]9.2.1. sz. mell'!C60+#REF!+'[1]9.2.3. sz. mell.'!C60</f>
        <v>#REF!</v>
      </c>
      <c r="F60" s="32" t="e">
        <f>C60-E60</f>
        <v>#REF!</v>
      </c>
    </row>
    <row r="61" spans="1:10" ht="14.25" customHeight="1" thickBot="1" x14ac:dyDescent="0.25">
      <c r="A61" s="76" t="s">
        <v>98</v>
      </c>
      <c r="B61" s="77"/>
      <c r="C61" s="79"/>
      <c r="E61" s="32" t="e">
        <f>'[1]9.2.1. sz. mell'!C61+#REF!+'[1]9.2.3. sz. mell.'!C61</f>
        <v>#REF!</v>
      </c>
      <c r="F61" s="32" t="e">
        <f>C61-E61</f>
        <v>#REF!</v>
      </c>
    </row>
    <row r="62" spans="1:10" x14ac:dyDescent="0.2">
      <c r="J62" s="81"/>
    </row>
    <row r="66" spans="4:4" x14ac:dyDescent="0.2">
      <c r="D66" s="8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mellékleta 4/2018.(III.29.)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2018-04-04T10:16:40Z</dcterms:created>
  <dcterms:modified xsi:type="dcterms:W3CDTF">2018-04-04T10:16:41Z</dcterms:modified>
</cp:coreProperties>
</file>