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3. melléklet" sheetId="1" r:id="rId1"/>
  </sheets>
  <externalReferences>
    <externalReference r:id="rId2"/>
  </externalReferences>
  <definedNames>
    <definedName name="A">#REF!</definedName>
    <definedName name="_xlnm.Print_Area" localSheetId="0">'13. melléklet'!$A$1:$H$180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1" l="1"/>
  <c r="D164" i="1"/>
  <c r="C164" i="1"/>
  <c r="H163" i="1"/>
  <c r="G163" i="1"/>
  <c r="H161" i="1"/>
  <c r="G161" i="1"/>
  <c r="G160" i="1"/>
  <c r="G164" i="1" s="1"/>
  <c r="F160" i="1"/>
  <c r="F164" i="1" s="1"/>
  <c r="H159" i="1"/>
  <c r="G159" i="1"/>
  <c r="H158" i="1"/>
  <c r="G158" i="1"/>
  <c r="H157" i="1"/>
  <c r="H164" i="1" s="1"/>
  <c r="G157" i="1"/>
  <c r="F154" i="1"/>
  <c r="D154" i="1"/>
  <c r="C154" i="1"/>
  <c r="G153" i="1"/>
  <c r="H153" i="1" s="1"/>
  <c r="G152" i="1"/>
  <c r="H152" i="1" s="1"/>
  <c r="G151" i="1"/>
  <c r="H151" i="1" s="1"/>
  <c r="G150" i="1"/>
  <c r="G149" i="1"/>
  <c r="G148" i="1"/>
  <c r="G154" i="1" s="1"/>
  <c r="F141" i="1"/>
  <c r="E141" i="1"/>
  <c r="D141" i="1"/>
  <c r="C141" i="1"/>
  <c r="G140" i="1"/>
  <c r="H140" i="1" s="1"/>
  <c r="G138" i="1"/>
  <c r="H138" i="1" s="1"/>
  <c r="H141" i="1" s="1"/>
  <c r="G137" i="1"/>
  <c r="G136" i="1"/>
  <c r="G135" i="1"/>
  <c r="G134" i="1"/>
  <c r="G141" i="1" s="1"/>
  <c r="F131" i="1"/>
  <c r="D131" i="1"/>
  <c r="C131" i="1"/>
  <c r="H130" i="1"/>
  <c r="G130" i="1"/>
  <c r="H129" i="1"/>
  <c r="G129" i="1"/>
  <c r="H128" i="1"/>
  <c r="G128" i="1"/>
  <c r="H127" i="1"/>
  <c r="G127" i="1"/>
  <c r="G126" i="1"/>
  <c r="G125" i="1"/>
  <c r="H125" i="1" s="1"/>
  <c r="H131" i="1" s="1"/>
  <c r="F118" i="1"/>
  <c r="D118" i="1"/>
  <c r="C118" i="1"/>
  <c r="H117" i="1"/>
  <c r="G117" i="1"/>
  <c r="H115" i="1"/>
  <c r="G115" i="1"/>
  <c r="G114" i="1"/>
  <c r="G118" i="1" s="1"/>
  <c r="G113" i="1"/>
  <c r="H112" i="1"/>
  <c r="G112" i="1"/>
  <c r="H111" i="1"/>
  <c r="H118" i="1" s="1"/>
  <c r="G111" i="1"/>
  <c r="F108" i="1"/>
  <c r="D108" i="1"/>
  <c r="C108" i="1"/>
  <c r="G107" i="1"/>
  <c r="H107" i="1" s="1"/>
  <c r="G106" i="1"/>
  <c r="H106" i="1" s="1"/>
  <c r="G105" i="1"/>
  <c r="H105" i="1" s="1"/>
  <c r="G104" i="1"/>
  <c r="H104" i="1" s="1"/>
  <c r="G103" i="1"/>
  <c r="H102" i="1"/>
  <c r="G102" i="1"/>
  <c r="G108" i="1" s="1"/>
  <c r="F95" i="1"/>
  <c r="E95" i="1"/>
  <c r="D95" i="1"/>
  <c r="C95" i="1"/>
  <c r="H94" i="1"/>
  <c r="G94" i="1"/>
  <c r="G92" i="1"/>
  <c r="G91" i="1"/>
  <c r="H90" i="1"/>
  <c r="G90" i="1"/>
  <c r="H89" i="1"/>
  <c r="G89" i="1"/>
  <c r="H88" i="1"/>
  <c r="H95" i="1" s="1"/>
  <c r="G88" i="1"/>
  <c r="G95" i="1" s="1"/>
  <c r="F85" i="1"/>
  <c r="D85" i="1"/>
  <c r="C85" i="1"/>
  <c r="G84" i="1"/>
  <c r="H84" i="1" s="1"/>
  <c r="G83" i="1"/>
  <c r="H83" i="1" s="1"/>
  <c r="G82" i="1"/>
  <c r="H82" i="1" s="1"/>
  <c r="G81" i="1"/>
  <c r="H81" i="1" s="1"/>
  <c r="G80" i="1"/>
  <c r="G79" i="1"/>
  <c r="G85" i="1" s="1"/>
  <c r="F71" i="1"/>
  <c r="E71" i="1"/>
  <c r="D71" i="1"/>
  <c r="C71" i="1"/>
  <c r="G70" i="1"/>
  <c r="H70" i="1" s="1"/>
  <c r="G68" i="1"/>
  <c r="G67" i="1"/>
  <c r="G71" i="1" s="1"/>
  <c r="G66" i="1"/>
  <c r="H65" i="1"/>
  <c r="G65" i="1"/>
  <c r="H64" i="1"/>
  <c r="H71" i="1" s="1"/>
  <c r="G64" i="1"/>
  <c r="F61" i="1"/>
  <c r="D61" i="1"/>
  <c r="C61" i="1"/>
  <c r="G60" i="1"/>
  <c r="H60" i="1" s="1"/>
  <c r="G59" i="1"/>
  <c r="H59" i="1" s="1"/>
  <c r="G58" i="1"/>
  <c r="H58" i="1" s="1"/>
  <c r="G57" i="1"/>
  <c r="H57" i="1" s="1"/>
  <c r="G56" i="1"/>
  <c r="H55" i="1"/>
  <c r="H61" i="1" s="1"/>
  <c r="G55" i="1"/>
  <c r="G61" i="1" s="1"/>
  <c r="F48" i="1"/>
  <c r="E48" i="1"/>
  <c r="C48" i="1"/>
  <c r="H47" i="1"/>
  <c r="G47" i="1"/>
  <c r="G45" i="1"/>
  <c r="G44" i="1"/>
  <c r="F43" i="1"/>
  <c r="D43" i="1"/>
  <c r="D48" i="1" s="1"/>
  <c r="G42" i="1"/>
  <c r="H42" i="1" s="1"/>
  <c r="G41" i="1"/>
  <c r="F38" i="1"/>
  <c r="D38" i="1"/>
  <c r="C38" i="1"/>
  <c r="H37" i="1"/>
  <c r="G37" i="1"/>
  <c r="H36" i="1"/>
  <c r="G35" i="1"/>
  <c r="H35" i="1" s="1"/>
  <c r="G34" i="1"/>
  <c r="H34" i="1" s="1"/>
  <c r="H38" i="1" s="1"/>
  <c r="G33" i="1"/>
  <c r="G32" i="1"/>
  <c r="G38" i="1" s="1"/>
  <c r="F25" i="1"/>
  <c r="D25" i="1"/>
  <c r="C25" i="1"/>
  <c r="H24" i="1"/>
  <c r="G24" i="1"/>
  <c r="H23" i="1"/>
  <c r="G23" i="1"/>
  <c r="G22" i="1"/>
  <c r="G21" i="1"/>
  <c r="G20" i="1"/>
  <c r="G19" i="1"/>
  <c r="H19" i="1" s="1"/>
  <c r="G18" i="1"/>
  <c r="H18" i="1" s="1"/>
  <c r="H25" i="1" s="1"/>
  <c r="H15" i="1"/>
  <c r="F15" i="1"/>
  <c r="C15" i="1"/>
  <c r="G14" i="1"/>
  <c r="G13" i="1"/>
  <c r="G12" i="1"/>
  <c r="G11" i="1"/>
  <c r="G10" i="1"/>
  <c r="D9" i="1"/>
  <c r="G9" i="1" s="1"/>
  <c r="G15" i="1" s="1"/>
  <c r="G48" i="1" l="1"/>
  <c r="H85" i="1"/>
  <c r="H108" i="1"/>
  <c r="D15" i="1"/>
  <c r="G25" i="1"/>
  <c r="G43" i="1"/>
  <c r="G131" i="1"/>
  <c r="H41" i="1"/>
  <c r="H48" i="1" s="1"/>
  <c r="H148" i="1"/>
  <c r="H154" i="1" s="1"/>
</calcChain>
</file>

<file path=xl/sharedStrings.xml><?xml version="1.0" encoding="utf-8"?>
<sst xmlns="http://schemas.openxmlformats.org/spreadsheetml/2006/main" count="361" uniqueCount="51">
  <si>
    <t xml:space="preserve">EU-s támogatással megvalósuló projektek 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</si>
  <si>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</si>
  <si>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</si>
  <si>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</si>
  <si>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</si>
  <si>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</si>
  <si>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</si>
  <si>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</si>
  <si>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</si>
  <si>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</t>
  </si>
  <si>
    <t>G</t>
  </si>
  <si>
    <t>Források</t>
  </si>
  <si>
    <t>2017.</t>
  </si>
  <si>
    <t>2018.</t>
  </si>
  <si>
    <t>2019.</t>
  </si>
  <si>
    <t>2019. után (terv)</t>
  </si>
  <si>
    <t>Összesen</t>
  </si>
  <si>
    <t>2019. évi teljesítés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</si>
  <si>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</si>
  <si>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</si>
  <si>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</si>
  <si>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</si>
  <si>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</si>
  <si>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</si>
  <si>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</si>
  <si>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</si>
  <si>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</si>
  <si>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</si>
  <si>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</si>
  <si>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</si>
  <si>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</si>
  <si>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</si>
  <si>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</si>
  <si>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</si>
  <si>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</si>
  <si>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</si>
  <si>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</si>
  <si>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</si>
  <si>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Kerékpárútfejlesztése Tégláson TOP-3.1.1-15-HB-2016-00013</t>
  </si>
  <si>
    <t>EU-s projekt neve, azonosítója: Zöld város kialakítása Tégláson TOP-2.1.2-15-HB1-2016-00014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</si>
  <si>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</si>
  <si>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 EFOP-4.1.8-16-2017-00110 számú "A Téglási Városi Könyvtár és Közművelődési Intézmény - Városi Könyvtár tagegységének tanulást segítő infrastruktúrális fejlesztése"</t>
  </si>
  <si>
    <t>EU-s projekt neve, azonosítója: EFOP-1.5.3-16-2017-00121 számú pályázat "Humán szolgáltatások fejlesztése települések összefogásával"</t>
  </si>
  <si>
    <t>EU-s projekt neve, azonosítója:Északkelet- Magyarországi  szennyvízelvezetési- és kezelési fejlesztés KEHOP-2.2.2-15-2015-00001</t>
  </si>
  <si>
    <t>Önkormányzaton kívüli EU-s projektekhez történő hozzájárulás 2018. évi előirányzat **</t>
  </si>
  <si>
    <t>Sor- szám</t>
  </si>
  <si>
    <t>Támogatott neve</t>
  </si>
  <si>
    <t>Hozzájárulás  (E Ft)</t>
  </si>
  <si>
    <t>"</t>
  </si>
  <si>
    <t>** Nincsen ilyen hozzájárulás az Önkormányzat esetében</t>
  </si>
  <si>
    <t>13. 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</si>
</sst>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right" vertical="top"/>
    </xf>
    <xf numFmtId="0" fontId="0" fillId="0" borderId="0" xfId="0" applyFill="1" applyProtection="1"/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0" fillId="0" borderId="9" xfId="0" applyFill="1" applyBorder="1" applyAlignment="1">
      <alignment horizontal="right"/>
    </xf>
    <xf numFmtId="49" fontId="4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7" fillId="0" borderId="16" xfId="1" applyFont="1" applyFill="1" applyBorder="1" applyAlignment="1" applyProtection="1">
      <alignment horizontal="left" vertical="center" wrapText="1" indent="1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7" xfId="0" applyNumberFormat="1" applyFont="1" applyFill="1" applyBorder="1" applyAlignment="1" applyProtection="1">
      <alignment vertical="center"/>
    </xf>
    <xf numFmtId="0" fontId="7" fillId="0" borderId="7" xfId="1" applyFont="1" applyFill="1" applyBorder="1" applyAlignment="1" applyProtection="1">
      <alignment horizontal="left" vertical="center" wrapText="1" indent="1"/>
    </xf>
    <xf numFmtId="3" fontId="4" fillId="0" borderId="8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3" fontId="4" fillId="0" borderId="7" xfId="0" applyNumberFormat="1" applyFont="1" applyFill="1" applyBorder="1" applyAlignment="1" applyProtection="1">
      <alignment horizontal="right" vertical="center" indent="1"/>
      <protection locked="0"/>
    </xf>
    <xf numFmtId="3" fontId="4" fillId="0" borderId="8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vertical="center"/>
    </xf>
    <xf numFmtId="3" fontId="4" fillId="0" borderId="21" xfId="0" applyNumberFormat="1" applyFont="1" applyFill="1" applyBorder="1" applyAlignment="1" applyProtection="1">
      <alignment vertical="center"/>
    </xf>
    <xf numFmtId="3" fontId="4" fillId="0" borderId="22" xfId="0" applyNumberFormat="1" applyFont="1" applyFill="1" applyBorder="1" applyAlignment="1" applyProtection="1">
      <alignment horizontal="right" vertical="center" indent="1"/>
    </xf>
    <xf numFmtId="3" fontId="4" fillId="0" borderId="23" xfId="0" applyNumberFormat="1" applyFont="1" applyFill="1" applyBorder="1" applyAlignment="1" applyProtection="1">
      <alignment horizontal="right" vertical="center" indent="1"/>
    </xf>
    <xf numFmtId="3" fontId="4" fillId="0" borderId="24" xfId="0" applyNumberFormat="1" applyFont="1" applyFill="1" applyBorder="1" applyAlignment="1" applyProtection="1">
      <alignment vertical="center"/>
    </xf>
    <xf numFmtId="3" fontId="4" fillId="0" borderId="25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18" xfId="0" applyNumberFormat="1" applyFont="1" applyFill="1" applyBorder="1" applyAlignment="1" applyProtection="1">
      <alignment vertical="center"/>
    </xf>
    <xf numFmtId="3" fontId="4" fillId="0" borderId="19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0" fontId="8" fillId="0" borderId="0" xfId="0" applyFont="1" applyFill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17" xfId="0" applyFont="1" applyFill="1" applyBorder="1" applyAlignment="1" applyProtection="1">
      <alignment horizontal="right" indent="1"/>
      <protection locked="0"/>
    </xf>
    <xf numFmtId="0" fontId="4" fillId="0" borderId="11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3" fillId="0" borderId="13" xfId="0" applyFont="1" applyFill="1" applyBorder="1" applyAlignment="1" applyProtection="1">
      <alignment horizontal="left"/>
    </xf>
    <xf numFmtId="0" fontId="3" fillId="0" borderId="26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0" fontId="9" fillId="0" borderId="0" xfId="0" applyFont="1" applyFill="1"/>
  </cellXfs>
  <cellStyles count="2">
    <cellStyle name="Normál" xfId="0" builtinId="0"/>
    <cellStyle name="Normál_KVRENMUNKA" xfId="1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0"/>
  <sheetViews>
    <sheetView tabSelected="1" view="pageBreakPreview" zoomScale="60" zoomScaleNormal="100" workbookViewId="0">
      <selection activeCell="X28" sqref="X28"/>
    </sheetView>
  </sheetViews>
  <sheetFormatPr defaultRowHeight="12.75" x14ac:dyDescent="0.2"/>
  <cols>
    <col min="1" max="1" width="9.33203125" style="1"/>
    <col min="2" max="2" width="47.33203125" style="1" customWidth="1"/>
    <col min="3" max="6" width="14" style="1" customWidth="1"/>
    <col min="7" max="8" width="15" style="1" customWidth="1"/>
    <col min="9" max="9" width="9.33203125" style="1"/>
    <col min="10" max="11" width="11.1640625" style="1" bestFit="1" customWidth="1"/>
    <col min="12" max="16384" width="9.33203125" style="1"/>
  </cols>
  <sheetData>
    <row r="1" spans="1:11" x14ac:dyDescent="0.2">
      <c r="C1" s="2" t="s">
        <v>50</v>
      </c>
      <c r="D1" s="2"/>
      <c r="E1" s="2"/>
      <c r="F1" s="2"/>
      <c r="G1" s="2"/>
      <c r="H1" s="2"/>
    </row>
    <row r="2" spans="1:11" x14ac:dyDescent="0.2">
      <c r="A2" s="3"/>
      <c r="B2" s="3"/>
      <c r="C2" s="3"/>
      <c r="D2" s="3"/>
      <c r="E2" s="3"/>
      <c r="F2" s="3"/>
    </row>
    <row r="3" spans="1:11" ht="15.75" x14ac:dyDescent="0.25">
      <c r="B3" s="4" t="s">
        <v>0</v>
      </c>
      <c r="C3" s="4"/>
      <c r="D3" s="4"/>
      <c r="E3" s="4"/>
      <c r="F3" s="4"/>
      <c r="G3" s="4"/>
    </row>
    <row r="4" spans="1:11" ht="24.75" customHeight="1" x14ac:dyDescent="0.2">
      <c r="B4" s="5"/>
      <c r="C4" s="5"/>
      <c r="D4" s="5"/>
      <c r="E4" s="5"/>
      <c r="F4" s="5"/>
      <c r="G4" s="5"/>
      <c r="H4" s="5"/>
    </row>
    <row r="5" spans="1:11" ht="15" customHeight="1" x14ac:dyDescent="0.2">
      <c r="A5" s="6" t="s">
        <v>1</v>
      </c>
      <c r="B5" s="6"/>
      <c r="C5" s="6"/>
      <c r="D5" s="6"/>
      <c r="E5" s="6"/>
      <c r="F5" s="6"/>
      <c r="G5" s="6"/>
      <c r="H5" s="6"/>
    </row>
    <row r="6" spans="1:11" ht="13.5" customHeight="1" thickBot="1" x14ac:dyDescent="0.25">
      <c r="B6" s="7"/>
      <c r="C6" s="7"/>
      <c r="D6" s="7"/>
      <c r="E6" s="7"/>
      <c r="F6" s="8"/>
      <c r="G6" s="8"/>
      <c r="H6" s="9" t="s">
        <v>2</v>
      </c>
    </row>
    <row r="7" spans="1:11" ht="13.5" customHeight="1" thickBot="1" x14ac:dyDescent="0.25">
      <c r="A7" s="10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2" t="s">
        <v>9</v>
      </c>
      <c r="H7" s="12" t="s">
        <v>10</v>
      </c>
    </row>
    <row r="8" spans="1:11" ht="24.75" thickBot="1" x14ac:dyDescent="0.25">
      <c r="A8" s="13"/>
      <c r="B8" s="14" t="s">
        <v>11</v>
      </c>
      <c r="C8" s="11" t="s">
        <v>12</v>
      </c>
      <c r="D8" s="11" t="s">
        <v>13</v>
      </c>
      <c r="E8" s="11" t="s">
        <v>14</v>
      </c>
      <c r="F8" s="15" t="s">
        <v>15</v>
      </c>
      <c r="G8" s="12" t="s">
        <v>16</v>
      </c>
      <c r="H8" s="16" t="s">
        <v>17</v>
      </c>
    </row>
    <row r="9" spans="1:11" x14ac:dyDescent="0.2">
      <c r="A9" s="17" t="s">
        <v>18</v>
      </c>
      <c r="B9" s="18" t="s">
        <v>19</v>
      </c>
      <c r="C9" s="19"/>
      <c r="D9" s="19">
        <f>413000+166658</f>
        <v>579658</v>
      </c>
      <c r="E9" s="19">
        <v>63501</v>
      </c>
      <c r="F9" s="19"/>
      <c r="G9" s="20">
        <f t="shared" ref="G9:G14" si="0">SUM(C9:F9)</f>
        <v>643159</v>
      </c>
      <c r="H9" s="20">
        <v>63501</v>
      </c>
      <c r="K9" s="21"/>
    </row>
    <row r="10" spans="1:11" x14ac:dyDescent="0.2">
      <c r="A10" s="22" t="s">
        <v>20</v>
      </c>
      <c r="B10" s="23" t="s">
        <v>21</v>
      </c>
      <c r="C10" s="19">
        <v>185076000</v>
      </c>
      <c r="D10" s="19"/>
      <c r="E10" s="19"/>
      <c r="F10" s="19"/>
      <c r="G10" s="20">
        <f t="shared" si="0"/>
        <v>185076000</v>
      </c>
      <c r="H10" s="20"/>
    </row>
    <row r="11" spans="1:11" x14ac:dyDescent="0.2">
      <c r="A11" s="22" t="s">
        <v>22</v>
      </c>
      <c r="B11" s="23" t="s">
        <v>23</v>
      </c>
      <c r="C11" s="19"/>
      <c r="D11" s="19"/>
      <c r="E11" s="19"/>
      <c r="F11" s="19"/>
      <c r="G11" s="20">
        <f t="shared" si="0"/>
        <v>0</v>
      </c>
      <c r="H11" s="20"/>
    </row>
    <row r="12" spans="1:11" x14ac:dyDescent="0.2">
      <c r="A12" s="22" t="s">
        <v>24</v>
      </c>
      <c r="B12" s="23" t="s">
        <v>25</v>
      </c>
      <c r="C12" s="19"/>
      <c r="D12" s="19"/>
      <c r="E12" s="19"/>
      <c r="F12" s="19"/>
      <c r="G12" s="20">
        <f t="shared" si="0"/>
        <v>0</v>
      </c>
      <c r="H12" s="20"/>
    </row>
    <row r="13" spans="1:11" x14ac:dyDescent="0.2">
      <c r="A13" s="22" t="s">
        <v>26</v>
      </c>
      <c r="B13" s="23" t="s">
        <v>27</v>
      </c>
      <c r="C13" s="19"/>
      <c r="D13" s="19"/>
      <c r="E13" s="19"/>
      <c r="F13" s="19"/>
      <c r="G13" s="20">
        <f t="shared" si="0"/>
        <v>0</v>
      </c>
      <c r="H13" s="20"/>
    </row>
    <row r="14" spans="1:11" ht="13.5" thickBot="1" x14ac:dyDescent="0.25">
      <c r="A14" s="24" t="s">
        <v>28</v>
      </c>
      <c r="B14" s="25"/>
      <c r="C14" s="26"/>
      <c r="D14" s="26"/>
      <c r="E14" s="26"/>
      <c r="F14" s="26"/>
      <c r="G14" s="27">
        <f t="shared" si="0"/>
        <v>0</v>
      </c>
      <c r="H14" s="27"/>
    </row>
    <row r="15" spans="1:11" ht="13.5" thickBot="1" x14ac:dyDescent="0.25">
      <c r="A15" s="28" t="s">
        <v>29</v>
      </c>
      <c r="B15" s="29"/>
      <c r="C15" s="30">
        <f>C9+SUM(C10:C14)</f>
        <v>185076000</v>
      </c>
      <c r="D15" s="30">
        <f>D9+SUM(D10:D14)</f>
        <v>579658</v>
      </c>
      <c r="E15" s="30"/>
      <c r="F15" s="30">
        <f>F9+SUM(F10:F14)</f>
        <v>0</v>
      </c>
      <c r="G15" s="31">
        <f>G9+SUM(G10:G14)</f>
        <v>185719159</v>
      </c>
      <c r="H15" s="31">
        <f>H9+SUM(H10:H14)</f>
        <v>63501</v>
      </c>
    </row>
    <row r="16" spans="1:11" ht="13.5" thickBot="1" x14ac:dyDescent="0.25">
      <c r="B16" s="32"/>
      <c r="C16" s="32"/>
      <c r="D16" s="32"/>
      <c r="E16" s="32"/>
      <c r="F16" s="32"/>
      <c r="G16" s="32"/>
      <c r="H16" s="32"/>
    </row>
    <row r="17" spans="1:11" ht="23.25" customHeight="1" thickBot="1" x14ac:dyDescent="0.25">
      <c r="A17" s="33" t="s">
        <v>3</v>
      </c>
      <c r="B17" s="14" t="s">
        <v>30</v>
      </c>
      <c r="C17" s="11" t="s">
        <v>12</v>
      </c>
      <c r="D17" s="11" t="s">
        <v>13</v>
      </c>
      <c r="E17" s="11" t="s">
        <v>14</v>
      </c>
      <c r="F17" s="15" t="s">
        <v>15</v>
      </c>
      <c r="G17" s="12" t="s">
        <v>16</v>
      </c>
      <c r="H17" s="16" t="s">
        <v>17</v>
      </c>
    </row>
    <row r="18" spans="1:11" ht="25.5" customHeight="1" x14ac:dyDescent="0.2">
      <c r="A18" s="17" t="s">
        <v>18</v>
      </c>
      <c r="B18" s="34" t="s">
        <v>31</v>
      </c>
      <c r="C18" s="35"/>
      <c r="D18" s="35"/>
      <c r="E18" s="35"/>
      <c r="F18" s="35"/>
      <c r="G18" s="36">
        <f>SUM(C18:F18)</f>
        <v>0</v>
      </c>
      <c r="H18" s="36">
        <f>SUM(D18:G18)</f>
        <v>0</v>
      </c>
    </row>
    <row r="19" spans="1:11" ht="24" x14ac:dyDescent="0.2">
      <c r="A19" s="22" t="s">
        <v>20</v>
      </c>
      <c r="B19" s="37" t="s">
        <v>32</v>
      </c>
      <c r="C19" s="19"/>
      <c r="D19" s="19"/>
      <c r="E19" s="19"/>
      <c r="F19" s="19"/>
      <c r="G19" s="38">
        <f>SUM(C19:F19)</f>
        <v>0</v>
      </c>
      <c r="H19" s="38">
        <f>SUM(D19:G19)</f>
        <v>0</v>
      </c>
    </row>
    <row r="20" spans="1:11" x14ac:dyDescent="0.2">
      <c r="A20" s="22" t="s">
        <v>22</v>
      </c>
      <c r="B20" s="37" t="s">
        <v>33</v>
      </c>
      <c r="C20" s="19">
        <v>5500000</v>
      </c>
      <c r="D20" s="19">
        <v>4525000</v>
      </c>
      <c r="E20" s="19">
        <v>3052351</v>
      </c>
      <c r="F20" s="19"/>
      <c r="G20" s="38">
        <f>SUM(C20:F20)</f>
        <v>13077351</v>
      </c>
      <c r="H20" s="38">
        <v>2988850</v>
      </c>
    </row>
    <row r="21" spans="1:11" x14ac:dyDescent="0.2">
      <c r="A21" s="22" t="s">
        <v>24</v>
      </c>
      <c r="B21" s="23" t="s">
        <v>34</v>
      </c>
      <c r="C21" s="19">
        <v>3700000</v>
      </c>
      <c r="D21" s="19">
        <v>59718385</v>
      </c>
      <c r="E21" s="19"/>
      <c r="F21" s="19"/>
      <c r="G21" s="38">
        <f>SUM(C21:F21)</f>
        <v>63418385</v>
      </c>
      <c r="H21" s="38"/>
      <c r="K21" s="21"/>
    </row>
    <row r="22" spans="1:11" x14ac:dyDescent="0.2">
      <c r="A22" s="22" t="s">
        <v>26</v>
      </c>
      <c r="B22" s="23" t="s">
        <v>35</v>
      </c>
      <c r="C22" s="19"/>
      <c r="D22" s="19">
        <v>109223423</v>
      </c>
      <c r="E22" s="19"/>
      <c r="F22" s="19"/>
      <c r="G22" s="38">
        <f>SUM(C22:F22)</f>
        <v>109223423</v>
      </c>
      <c r="H22" s="38"/>
      <c r="K22" s="21"/>
    </row>
    <row r="23" spans="1:11" x14ac:dyDescent="0.2">
      <c r="A23" s="22" t="s">
        <v>28</v>
      </c>
      <c r="B23" s="39"/>
      <c r="C23" s="19"/>
      <c r="D23" s="19"/>
      <c r="E23" s="19"/>
      <c r="F23" s="19"/>
      <c r="G23" s="38">
        <f>SUM(C23:F23)</f>
        <v>0</v>
      </c>
      <c r="H23" s="38">
        <f>SUM(D23:G23)</f>
        <v>0</v>
      </c>
    </row>
    <row r="24" spans="1:11" ht="13.5" thickBot="1" x14ac:dyDescent="0.25">
      <c r="A24" s="24" t="s">
        <v>36</v>
      </c>
      <c r="B24" s="25"/>
      <c r="C24" s="26"/>
      <c r="D24" s="26"/>
      <c r="E24" s="26"/>
      <c r="F24" s="26"/>
      <c r="G24" s="40">
        <f>SUM(C24:F24)</f>
        <v>0</v>
      </c>
      <c r="H24" s="40">
        <f>SUM(D24:G24)</f>
        <v>0</v>
      </c>
    </row>
    <row r="25" spans="1:11" ht="13.5" thickBot="1" x14ac:dyDescent="0.25">
      <c r="A25" s="28" t="s">
        <v>37</v>
      </c>
      <c r="B25" s="29"/>
      <c r="C25" s="41">
        <f>SUM(C18:C24)</f>
        <v>9200000</v>
      </c>
      <c r="D25" s="41">
        <f>SUM(D18:D24)</f>
        <v>173466808</v>
      </c>
      <c r="E25" s="41"/>
      <c r="F25" s="41">
        <f>SUM(F18:F24)</f>
        <v>0</v>
      </c>
      <c r="G25" s="42">
        <f>SUM(G18:G24)</f>
        <v>185719159</v>
      </c>
      <c r="H25" s="42">
        <f>SUM(H18:H24)</f>
        <v>2988850</v>
      </c>
      <c r="I25" s="21"/>
      <c r="J25" s="21"/>
    </row>
    <row r="26" spans="1:11" x14ac:dyDescent="0.2">
      <c r="B26" s="43"/>
      <c r="C26" s="44"/>
      <c r="D26" s="44"/>
      <c r="E26" s="44"/>
      <c r="F26" s="44"/>
      <c r="G26" s="44"/>
      <c r="H26" s="44"/>
      <c r="J26" s="21"/>
    </row>
    <row r="27" spans="1:11" x14ac:dyDescent="0.2">
      <c r="B27" s="43"/>
      <c r="C27" s="44"/>
      <c r="D27" s="44"/>
      <c r="E27" s="44"/>
      <c r="F27" s="44"/>
      <c r="G27" s="44"/>
      <c r="H27" s="44"/>
    </row>
    <row r="28" spans="1:11" x14ac:dyDescent="0.2">
      <c r="A28" s="45" t="s">
        <v>38</v>
      </c>
      <c r="B28" s="45"/>
      <c r="C28" s="45"/>
      <c r="D28" s="45"/>
      <c r="E28" s="45"/>
      <c r="F28" s="45"/>
      <c r="G28" s="45"/>
      <c r="H28" s="45"/>
    </row>
    <row r="29" spans="1:11" ht="13.5" customHeight="1" thickBot="1" x14ac:dyDescent="0.25">
      <c r="B29" s="7"/>
      <c r="C29" s="7"/>
      <c r="D29" s="7"/>
      <c r="E29" s="7"/>
      <c r="F29" s="8"/>
      <c r="G29" s="8"/>
      <c r="H29" s="9" t="s">
        <v>2</v>
      </c>
    </row>
    <row r="30" spans="1:11" ht="13.5" customHeight="1" thickBot="1" x14ac:dyDescent="0.25">
      <c r="A30" s="46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 t="s">
        <v>9</v>
      </c>
      <c r="H30" s="12" t="s">
        <v>10</v>
      </c>
    </row>
    <row r="31" spans="1:11" ht="24.75" thickBot="1" x14ac:dyDescent="0.25">
      <c r="A31" s="47"/>
      <c r="B31" s="14" t="s">
        <v>11</v>
      </c>
      <c r="C31" s="11" t="s">
        <v>12</v>
      </c>
      <c r="D31" s="11" t="s">
        <v>13</v>
      </c>
      <c r="E31" s="11" t="s">
        <v>14</v>
      </c>
      <c r="F31" s="15" t="s">
        <v>15</v>
      </c>
      <c r="G31" s="12" t="s">
        <v>16</v>
      </c>
      <c r="H31" s="16" t="s">
        <v>17</v>
      </c>
    </row>
    <row r="32" spans="1:11" x14ac:dyDescent="0.2">
      <c r="A32" s="17" t="s">
        <v>18</v>
      </c>
      <c r="B32" s="18" t="s">
        <v>19</v>
      </c>
      <c r="C32" s="35"/>
      <c r="D32" s="35"/>
      <c r="E32" s="19">
        <v>29124385</v>
      </c>
      <c r="F32" s="35"/>
      <c r="G32" s="36">
        <f>SUM(C32:F32)</f>
        <v>29124385</v>
      </c>
      <c r="H32" s="36">
        <v>29124385</v>
      </c>
    </row>
    <row r="33" spans="1:10" x14ac:dyDescent="0.2">
      <c r="A33" s="22" t="s">
        <v>20</v>
      </c>
      <c r="B33" s="23" t="s">
        <v>21</v>
      </c>
      <c r="C33" s="19">
        <v>143266000</v>
      </c>
      <c r="D33" s="48"/>
      <c r="E33" s="19"/>
      <c r="F33" s="48"/>
      <c r="G33" s="38">
        <f>SUM(C33:F33)</f>
        <v>143266000</v>
      </c>
      <c r="H33" s="38"/>
    </row>
    <row r="34" spans="1:10" x14ac:dyDescent="0.2">
      <c r="A34" s="22" t="s">
        <v>22</v>
      </c>
      <c r="B34" s="23" t="s">
        <v>23</v>
      </c>
      <c r="C34" s="48"/>
      <c r="D34" s="48"/>
      <c r="E34" s="19"/>
      <c r="F34" s="48"/>
      <c r="G34" s="49">
        <f>SUM(C34:F34)</f>
        <v>0</v>
      </c>
      <c r="H34" s="49">
        <f>SUM(D34:G34)</f>
        <v>0</v>
      </c>
    </row>
    <row r="35" spans="1:10" x14ac:dyDescent="0.2">
      <c r="A35" s="22" t="s">
        <v>24</v>
      </c>
      <c r="B35" s="23" t="s">
        <v>25</v>
      </c>
      <c r="C35" s="48"/>
      <c r="D35" s="48"/>
      <c r="E35" s="19"/>
      <c r="F35" s="48"/>
      <c r="G35" s="49">
        <f>SUM(C35:F35)</f>
        <v>0</v>
      </c>
      <c r="H35" s="49">
        <f>SUM(D35:G35)</f>
        <v>0</v>
      </c>
    </row>
    <row r="36" spans="1:10" x14ac:dyDescent="0.2">
      <c r="A36" s="22" t="s">
        <v>26</v>
      </c>
      <c r="B36" s="23" t="s">
        <v>27</v>
      </c>
      <c r="C36" s="48"/>
      <c r="D36" s="48"/>
      <c r="E36" s="19"/>
      <c r="F36" s="48"/>
      <c r="G36" s="49"/>
      <c r="H36" s="49">
        <f>SUM(D36:G36)</f>
        <v>0</v>
      </c>
    </row>
    <row r="37" spans="1:10" ht="13.5" thickBot="1" x14ac:dyDescent="0.25">
      <c r="A37" s="24" t="s">
        <v>28</v>
      </c>
      <c r="B37" s="25"/>
      <c r="C37" s="26"/>
      <c r="D37" s="26"/>
      <c r="E37" s="26"/>
      <c r="F37" s="26"/>
      <c r="G37" s="40">
        <f>SUM(C37:F37)</f>
        <v>0</v>
      </c>
      <c r="H37" s="40">
        <f>SUM(D37:G37)</f>
        <v>0</v>
      </c>
    </row>
    <row r="38" spans="1:10" ht="13.5" thickBot="1" x14ac:dyDescent="0.25">
      <c r="A38" s="28" t="s">
        <v>29</v>
      </c>
      <c r="B38" s="29"/>
      <c r="C38" s="41">
        <f>C32+SUM(C33:C37)</f>
        <v>143266000</v>
      </c>
      <c r="D38" s="41">
        <f>D32+SUM(D33:D37)</f>
        <v>0</v>
      </c>
      <c r="E38" s="30"/>
      <c r="F38" s="41">
        <f>F32+SUM(F33:F37)</f>
        <v>0</v>
      </c>
      <c r="G38" s="42">
        <f>G32+SUM(G33:G37)</f>
        <v>172390385</v>
      </c>
      <c r="H38" s="42">
        <f>H32+SUM(H33:H37)</f>
        <v>29124385</v>
      </c>
      <c r="J38" s="21"/>
    </row>
    <row r="39" spans="1:10" ht="13.5" thickBot="1" x14ac:dyDescent="0.25">
      <c r="B39" s="32"/>
      <c r="C39" s="32"/>
      <c r="D39" s="32"/>
      <c r="E39" s="32"/>
      <c r="F39" s="32"/>
      <c r="G39" s="32"/>
      <c r="H39" s="32"/>
    </row>
    <row r="40" spans="1:10" ht="24.75" thickBot="1" x14ac:dyDescent="0.25">
      <c r="A40" s="33" t="s">
        <v>3</v>
      </c>
      <c r="B40" s="14" t="s">
        <v>30</v>
      </c>
      <c r="C40" s="11" t="s">
        <v>12</v>
      </c>
      <c r="D40" s="11" t="s">
        <v>13</v>
      </c>
      <c r="E40" s="11" t="s">
        <v>14</v>
      </c>
      <c r="F40" s="15" t="s">
        <v>15</v>
      </c>
      <c r="G40" s="12" t="s">
        <v>16</v>
      </c>
      <c r="H40" s="16" t="s">
        <v>17</v>
      </c>
    </row>
    <row r="41" spans="1:10" ht="25.5" customHeight="1" x14ac:dyDescent="0.2">
      <c r="A41" s="17" t="s">
        <v>18</v>
      </c>
      <c r="B41" s="34" t="s">
        <v>31</v>
      </c>
      <c r="C41" s="35"/>
      <c r="D41" s="35"/>
      <c r="E41" s="35"/>
      <c r="F41" s="35"/>
      <c r="G41" s="36">
        <f>SUM(C41:F41)</f>
        <v>0</v>
      </c>
      <c r="H41" s="36">
        <f>SUM(D41:G41)</f>
        <v>0</v>
      </c>
    </row>
    <row r="42" spans="1:10" ht="28.5" customHeight="1" x14ac:dyDescent="0.2">
      <c r="A42" s="22" t="s">
        <v>20</v>
      </c>
      <c r="B42" s="37" t="s">
        <v>32</v>
      </c>
      <c r="C42" s="19"/>
      <c r="D42" s="19"/>
      <c r="E42" s="19"/>
      <c r="F42" s="19"/>
      <c r="G42" s="38">
        <f>SUM(C42:F42)</f>
        <v>0</v>
      </c>
      <c r="H42" s="38">
        <f>SUM(D42:G42)</f>
        <v>0</v>
      </c>
    </row>
    <row r="43" spans="1:10" x14ac:dyDescent="0.2">
      <c r="A43" s="22" t="s">
        <v>22</v>
      </c>
      <c r="B43" s="37" t="s">
        <v>33</v>
      </c>
      <c r="C43" s="19"/>
      <c r="D43" s="19">
        <f>+3100000+1000</f>
        <v>3101000</v>
      </c>
      <c r="E43" s="19">
        <v>31563561</v>
      </c>
      <c r="F43" s="19">
        <f>7616226-333375</f>
        <v>7282851</v>
      </c>
      <c r="G43" s="38">
        <f>SUM(C43:F43)</f>
        <v>41947412</v>
      </c>
      <c r="H43" s="38">
        <v>31563561</v>
      </c>
    </row>
    <row r="44" spans="1:10" x14ac:dyDescent="0.2">
      <c r="A44" s="22" t="s">
        <v>24</v>
      </c>
      <c r="B44" s="23" t="s">
        <v>34</v>
      </c>
      <c r="C44" s="19"/>
      <c r="D44" s="19">
        <v>4191000</v>
      </c>
      <c r="E44" s="19">
        <v>93205498</v>
      </c>
      <c r="F44" s="19">
        <v>22262270</v>
      </c>
      <c r="G44" s="38">
        <f>SUM(C44:F44)</f>
        <v>119658768</v>
      </c>
      <c r="H44" s="38">
        <v>93205498</v>
      </c>
    </row>
    <row r="45" spans="1:10" x14ac:dyDescent="0.2">
      <c r="A45" s="22" t="s">
        <v>26</v>
      </c>
      <c r="B45" s="23" t="s">
        <v>35</v>
      </c>
      <c r="C45" s="19"/>
      <c r="D45" s="19"/>
      <c r="E45" s="19"/>
      <c r="F45" s="19">
        <v>10784205</v>
      </c>
      <c r="G45" s="38">
        <f>SUM(C45:F45)</f>
        <v>10784205</v>
      </c>
      <c r="H45" s="38"/>
    </row>
    <row r="46" spans="1:10" x14ac:dyDescent="0.2">
      <c r="A46" s="22" t="s">
        <v>28</v>
      </c>
      <c r="B46" s="39"/>
      <c r="C46" s="19"/>
      <c r="D46" s="19"/>
      <c r="E46" s="19"/>
      <c r="F46" s="19"/>
      <c r="G46" s="38"/>
      <c r="H46" s="38"/>
    </row>
    <row r="47" spans="1:10" ht="13.5" thickBot="1" x14ac:dyDescent="0.25">
      <c r="A47" s="24" t="s">
        <v>36</v>
      </c>
      <c r="B47" s="25"/>
      <c r="C47" s="26"/>
      <c r="D47" s="26"/>
      <c r="E47" s="26"/>
      <c r="F47" s="26"/>
      <c r="G47" s="40">
        <f>SUM(C47:F47)</f>
        <v>0</v>
      </c>
      <c r="H47" s="40">
        <f>SUM(D47:G47)</f>
        <v>0</v>
      </c>
    </row>
    <row r="48" spans="1:10" ht="13.5" thickBot="1" x14ac:dyDescent="0.25">
      <c r="A48" s="28" t="s">
        <v>37</v>
      </c>
      <c r="B48" s="29"/>
      <c r="C48" s="41">
        <f t="shared" ref="C48:H48" si="1">SUM(C41:C47)</f>
        <v>0</v>
      </c>
      <c r="D48" s="41">
        <f t="shared" si="1"/>
        <v>7292000</v>
      </c>
      <c r="E48" s="41">
        <f t="shared" si="1"/>
        <v>124769059</v>
      </c>
      <c r="F48" s="41">
        <f t="shared" si="1"/>
        <v>40329326</v>
      </c>
      <c r="G48" s="42">
        <f t="shared" si="1"/>
        <v>172390385</v>
      </c>
      <c r="H48" s="42">
        <f t="shared" si="1"/>
        <v>124769059</v>
      </c>
    </row>
    <row r="49" spans="1:8" x14ac:dyDescent="0.2">
      <c r="B49" s="43"/>
      <c r="C49" s="44"/>
      <c r="D49" s="44"/>
      <c r="E49" s="44"/>
      <c r="F49" s="44"/>
      <c r="G49" s="44"/>
      <c r="H49" s="44"/>
    </row>
    <row r="50" spans="1:8" x14ac:dyDescent="0.2">
      <c r="B50" s="43"/>
      <c r="C50" s="44"/>
      <c r="D50" s="44"/>
      <c r="E50" s="44"/>
      <c r="F50" s="44"/>
      <c r="G50" s="44"/>
      <c r="H50" s="44"/>
    </row>
    <row r="51" spans="1:8" x14ac:dyDescent="0.2">
      <c r="A51" s="50" t="s">
        <v>39</v>
      </c>
      <c r="B51" s="50"/>
      <c r="C51" s="50"/>
      <c r="D51" s="50"/>
      <c r="E51" s="50"/>
      <c r="F51" s="50"/>
      <c r="G51" s="50"/>
      <c r="H51" s="50"/>
    </row>
    <row r="52" spans="1:8" ht="13.5" customHeight="1" thickBot="1" x14ac:dyDescent="0.25">
      <c r="B52" s="7"/>
      <c r="C52" s="7"/>
      <c r="D52" s="7"/>
      <c r="E52" s="7"/>
      <c r="F52" s="51"/>
      <c r="G52" s="51"/>
      <c r="H52" s="9" t="s">
        <v>2</v>
      </c>
    </row>
    <row r="53" spans="1:8" ht="13.5" customHeight="1" thickBot="1" x14ac:dyDescent="0.25">
      <c r="A53" s="46" t="s">
        <v>3</v>
      </c>
      <c r="B53" s="11" t="s">
        <v>4</v>
      </c>
      <c r="C53" s="11" t="s">
        <v>5</v>
      </c>
      <c r="D53" s="11" t="s">
        <v>6</v>
      </c>
      <c r="E53" s="11" t="s">
        <v>7</v>
      </c>
      <c r="F53" s="11" t="s">
        <v>8</v>
      </c>
      <c r="G53" s="52" t="s">
        <v>9</v>
      </c>
      <c r="H53" s="53" t="s">
        <v>10</v>
      </c>
    </row>
    <row r="54" spans="1:8" ht="24.75" thickBot="1" x14ac:dyDescent="0.25">
      <c r="A54" s="47"/>
      <c r="B54" s="14" t="s">
        <v>11</v>
      </c>
      <c r="C54" s="11" t="s">
        <v>12</v>
      </c>
      <c r="D54" s="11" t="s">
        <v>13</v>
      </c>
      <c r="E54" s="11" t="s">
        <v>14</v>
      </c>
      <c r="F54" s="15" t="s">
        <v>15</v>
      </c>
      <c r="G54" s="52" t="s">
        <v>16</v>
      </c>
      <c r="H54" s="54" t="s">
        <v>17</v>
      </c>
    </row>
    <row r="55" spans="1:8" x14ac:dyDescent="0.2">
      <c r="A55" s="17" t="s">
        <v>18</v>
      </c>
      <c r="B55" s="18" t="s">
        <v>19</v>
      </c>
      <c r="C55" s="35"/>
      <c r="D55" s="35"/>
      <c r="E55" s="19">
        <v>58473645</v>
      </c>
      <c r="F55" s="35"/>
      <c r="G55" s="55">
        <f t="shared" ref="G55:G60" si="2">SUM(C55:F55)</f>
        <v>58473645</v>
      </c>
      <c r="H55" s="56">
        <f>+G55</f>
        <v>58473645</v>
      </c>
    </row>
    <row r="56" spans="1:8" x14ac:dyDescent="0.2">
      <c r="A56" s="22" t="s">
        <v>20</v>
      </c>
      <c r="B56" s="23" t="s">
        <v>21</v>
      </c>
      <c r="C56" s="19">
        <v>185000000</v>
      </c>
      <c r="D56" s="48"/>
      <c r="E56" s="19"/>
      <c r="F56" s="48"/>
      <c r="G56" s="55">
        <f t="shared" si="2"/>
        <v>185000000</v>
      </c>
      <c r="H56" s="57"/>
    </row>
    <row r="57" spans="1:8" x14ac:dyDescent="0.2">
      <c r="A57" s="22" t="s">
        <v>22</v>
      </c>
      <c r="B57" s="23" t="s">
        <v>23</v>
      </c>
      <c r="C57" s="48"/>
      <c r="D57" s="48"/>
      <c r="E57" s="19"/>
      <c r="F57" s="48"/>
      <c r="G57" s="55">
        <f t="shared" si="2"/>
        <v>0</v>
      </c>
      <c r="H57" s="57">
        <f>SUM(D57:G57)</f>
        <v>0</v>
      </c>
    </row>
    <row r="58" spans="1:8" x14ac:dyDescent="0.2">
      <c r="A58" s="22" t="s">
        <v>24</v>
      </c>
      <c r="B58" s="23" t="s">
        <v>25</v>
      </c>
      <c r="C58" s="48"/>
      <c r="D58" s="48"/>
      <c r="E58" s="19"/>
      <c r="F58" s="48"/>
      <c r="G58" s="58">
        <f t="shared" si="2"/>
        <v>0</v>
      </c>
      <c r="H58" s="57">
        <f>SUM(D58:G58)</f>
        <v>0</v>
      </c>
    </row>
    <row r="59" spans="1:8" x14ac:dyDescent="0.2">
      <c r="A59" s="22" t="s">
        <v>26</v>
      </c>
      <c r="B59" s="23" t="s">
        <v>27</v>
      </c>
      <c r="C59" s="48"/>
      <c r="D59" s="48"/>
      <c r="E59" s="19"/>
      <c r="F59" s="48"/>
      <c r="G59" s="58">
        <f t="shared" si="2"/>
        <v>0</v>
      </c>
      <c r="H59" s="57">
        <f>SUM(D59:G59)</f>
        <v>0</v>
      </c>
    </row>
    <row r="60" spans="1:8" ht="13.5" thickBot="1" x14ac:dyDescent="0.25">
      <c r="A60" s="24" t="s">
        <v>28</v>
      </c>
      <c r="B60" s="25"/>
      <c r="C60" s="26"/>
      <c r="D60" s="26"/>
      <c r="E60" s="26"/>
      <c r="F60" s="26"/>
      <c r="G60" s="59">
        <f t="shared" si="2"/>
        <v>0</v>
      </c>
      <c r="H60" s="60">
        <f>SUM(D60:G60)</f>
        <v>0</v>
      </c>
    </row>
    <row r="61" spans="1:8" ht="13.5" thickBot="1" x14ac:dyDescent="0.25">
      <c r="A61" s="28" t="s">
        <v>29</v>
      </c>
      <c r="B61" s="29"/>
      <c r="C61" s="42">
        <f>C55+SUM(C56:C60)</f>
        <v>185000000</v>
      </c>
      <c r="D61" s="61">
        <f>D55+SUM(D56:D60)</f>
        <v>0</v>
      </c>
      <c r="E61" s="30"/>
      <c r="F61" s="61">
        <f>F55+SUM(F56:F60)</f>
        <v>0</v>
      </c>
      <c r="G61" s="62">
        <f>G55+SUM(G56:G60)</f>
        <v>243473645</v>
      </c>
      <c r="H61" s="63">
        <f>H55+SUM(H56:H60)</f>
        <v>58473645</v>
      </c>
    </row>
    <row r="62" spans="1:8" ht="13.5" thickBot="1" x14ac:dyDescent="0.25">
      <c r="B62" s="32"/>
      <c r="C62" s="32"/>
      <c r="D62" s="32"/>
      <c r="E62" s="32"/>
      <c r="F62" s="32"/>
      <c r="G62" s="32"/>
      <c r="H62" s="32"/>
    </row>
    <row r="63" spans="1:8" ht="31.5" customHeight="1" thickBot="1" x14ac:dyDescent="0.25">
      <c r="A63" s="33" t="s">
        <v>3</v>
      </c>
      <c r="B63" s="14" t="s">
        <v>30</v>
      </c>
      <c r="C63" s="11" t="s">
        <v>12</v>
      </c>
      <c r="D63" s="11" t="s">
        <v>13</v>
      </c>
      <c r="E63" s="11" t="s">
        <v>14</v>
      </c>
      <c r="F63" s="15" t="s">
        <v>15</v>
      </c>
      <c r="G63" s="12" t="s">
        <v>16</v>
      </c>
      <c r="H63" s="16" t="s">
        <v>17</v>
      </c>
    </row>
    <row r="64" spans="1:8" ht="25.5" customHeight="1" x14ac:dyDescent="0.2">
      <c r="A64" s="17" t="s">
        <v>18</v>
      </c>
      <c r="B64" s="34" t="s">
        <v>31</v>
      </c>
      <c r="C64" s="35"/>
      <c r="D64" s="35"/>
      <c r="E64" s="35"/>
      <c r="F64" s="35"/>
      <c r="G64" s="36">
        <f>SUM(C64:F64)</f>
        <v>0</v>
      </c>
      <c r="H64" s="36">
        <f>SUM(D64:G64)</f>
        <v>0</v>
      </c>
    </row>
    <row r="65" spans="1:8" ht="24" x14ac:dyDescent="0.2">
      <c r="A65" s="22" t="s">
        <v>20</v>
      </c>
      <c r="B65" s="37" t="s">
        <v>32</v>
      </c>
      <c r="C65" s="19"/>
      <c r="D65" s="19"/>
      <c r="E65" s="19"/>
      <c r="F65" s="19"/>
      <c r="G65" s="38">
        <f>SUM(C65:F65)</f>
        <v>0</v>
      </c>
      <c r="H65" s="38">
        <f>SUM(D65:G65)</f>
        <v>0</v>
      </c>
    </row>
    <row r="66" spans="1:8" x14ac:dyDescent="0.2">
      <c r="A66" s="22" t="s">
        <v>22</v>
      </c>
      <c r="B66" s="37" t="s">
        <v>33</v>
      </c>
      <c r="C66" s="19"/>
      <c r="D66" s="19">
        <v>1696000</v>
      </c>
      <c r="E66" s="19">
        <v>5846010</v>
      </c>
      <c r="F66" s="19">
        <v>3119040</v>
      </c>
      <c r="G66" s="38">
        <f>SUM(C66:F66)</f>
        <v>10661050</v>
      </c>
      <c r="H66" s="38">
        <v>5846010</v>
      </c>
    </row>
    <row r="67" spans="1:8" x14ac:dyDescent="0.2">
      <c r="A67" s="22" t="s">
        <v>24</v>
      </c>
      <c r="B67" s="23" t="s">
        <v>34</v>
      </c>
      <c r="C67" s="19"/>
      <c r="D67" s="19">
        <v>7786000</v>
      </c>
      <c r="E67" s="19">
        <v>125512283</v>
      </c>
      <c r="F67" s="19">
        <v>48389743</v>
      </c>
      <c r="G67" s="38">
        <f>SUM(C67:F67)</f>
        <v>181688026</v>
      </c>
      <c r="H67" s="38">
        <v>125512283</v>
      </c>
    </row>
    <row r="68" spans="1:8" x14ac:dyDescent="0.2">
      <c r="A68" s="22" t="s">
        <v>26</v>
      </c>
      <c r="B68" s="23" t="s">
        <v>35</v>
      </c>
      <c r="C68" s="19"/>
      <c r="D68" s="19"/>
      <c r="E68" s="19">
        <v>28118514</v>
      </c>
      <c r="F68" s="19">
        <v>23006055</v>
      </c>
      <c r="G68" s="38">
        <f>SUM(C68:F68)</f>
        <v>51124569</v>
      </c>
      <c r="H68" s="38">
        <v>28118514</v>
      </c>
    </row>
    <row r="69" spans="1:8" x14ac:dyDescent="0.2">
      <c r="A69" s="22" t="s">
        <v>28</v>
      </c>
      <c r="B69" s="39"/>
      <c r="C69" s="19"/>
      <c r="D69" s="19"/>
      <c r="E69" s="19"/>
      <c r="F69" s="19"/>
      <c r="G69" s="38"/>
      <c r="H69" s="38"/>
    </row>
    <row r="70" spans="1:8" ht="13.5" thickBot="1" x14ac:dyDescent="0.25">
      <c r="A70" s="24" t="s">
        <v>36</v>
      </c>
      <c r="B70" s="25"/>
      <c r="C70" s="26"/>
      <c r="D70" s="26"/>
      <c r="E70" s="26"/>
      <c r="F70" s="26"/>
      <c r="G70" s="40">
        <f>SUM(C70:F70)</f>
        <v>0</v>
      </c>
      <c r="H70" s="40">
        <f>SUM(D70:G70)</f>
        <v>0</v>
      </c>
    </row>
    <row r="71" spans="1:8" ht="13.5" thickBot="1" x14ac:dyDescent="0.25">
      <c r="A71" s="28" t="s">
        <v>37</v>
      </c>
      <c r="B71" s="29"/>
      <c r="C71" s="41">
        <f t="shared" ref="C71:H71" si="3">SUM(C64:C70)</f>
        <v>0</v>
      </c>
      <c r="D71" s="41">
        <f t="shared" si="3"/>
        <v>9482000</v>
      </c>
      <c r="E71" s="41">
        <f t="shared" si="3"/>
        <v>159476807</v>
      </c>
      <c r="F71" s="41">
        <f t="shared" si="3"/>
        <v>74514838</v>
      </c>
      <c r="G71" s="41">
        <f t="shared" si="3"/>
        <v>243473645</v>
      </c>
      <c r="H71" s="42">
        <f t="shared" si="3"/>
        <v>159476807</v>
      </c>
    </row>
    <row r="72" spans="1:8" ht="24" customHeight="1" x14ac:dyDescent="0.2">
      <c r="B72" s="43"/>
      <c r="C72" s="44"/>
      <c r="D72" s="44"/>
      <c r="E72" s="44"/>
      <c r="F72" s="44"/>
      <c r="G72" s="44"/>
      <c r="H72" s="44"/>
    </row>
    <row r="73" spans="1:8" x14ac:dyDescent="0.2">
      <c r="A73" s="64"/>
      <c r="B73" s="64"/>
      <c r="C73" s="44"/>
      <c r="D73" s="44"/>
      <c r="E73" s="44"/>
      <c r="F73" s="44"/>
      <c r="G73" s="44"/>
      <c r="H73" s="44"/>
    </row>
    <row r="74" spans="1:8" ht="12.75" customHeight="1" x14ac:dyDescent="0.2">
      <c r="B74" s="43"/>
      <c r="C74" s="44"/>
      <c r="D74" s="44"/>
      <c r="E74" s="44"/>
      <c r="F74" s="44"/>
      <c r="G74" s="44"/>
      <c r="H74" s="44"/>
    </row>
    <row r="75" spans="1:8" ht="12.75" customHeight="1" x14ac:dyDescent="0.2">
      <c r="A75" s="6" t="s">
        <v>40</v>
      </c>
      <c r="B75" s="6"/>
      <c r="C75" s="6"/>
      <c r="D75" s="6"/>
      <c r="E75" s="6"/>
      <c r="F75" s="6"/>
      <c r="G75" s="6"/>
      <c r="H75" s="6"/>
    </row>
    <row r="76" spans="1:8" ht="13.5" customHeight="1" thickBot="1" x14ac:dyDescent="0.25">
      <c r="B76" s="7"/>
      <c r="C76" s="7"/>
      <c r="D76" s="7"/>
      <c r="E76" s="7"/>
      <c r="F76" s="51"/>
      <c r="G76" s="51"/>
      <c r="H76" s="9" t="s">
        <v>2</v>
      </c>
    </row>
    <row r="77" spans="1:8" ht="13.5" customHeight="1" thickBot="1" x14ac:dyDescent="0.25">
      <c r="A77" s="46" t="s">
        <v>3</v>
      </c>
      <c r="B77" s="11" t="s">
        <v>4</v>
      </c>
      <c r="C77" s="11" t="s">
        <v>5</v>
      </c>
      <c r="D77" s="11" t="s">
        <v>6</v>
      </c>
      <c r="E77" s="11" t="s">
        <v>7</v>
      </c>
      <c r="F77" s="11" t="s">
        <v>7</v>
      </c>
      <c r="G77" s="12" t="s">
        <v>8</v>
      </c>
      <c r="H77" s="12" t="s">
        <v>9</v>
      </c>
    </row>
    <row r="78" spans="1:8" ht="24.75" thickBot="1" x14ac:dyDescent="0.25">
      <c r="A78" s="47"/>
      <c r="B78" s="14" t="s">
        <v>11</v>
      </c>
      <c r="C78" s="11" t="s">
        <v>12</v>
      </c>
      <c r="D78" s="11" t="s">
        <v>13</v>
      </c>
      <c r="E78" s="11" t="s">
        <v>14</v>
      </c>
      <c r="F78" s="15" t="s">
        <v>15</v>
      </c>
      <c r="G78" s="12" t="s">
        <v>16</v>
      </c>
      <c r="H78" s="16" t="s">
        <v>17</v>
      </c>
    </row>
    <row r="79" spans="1:8" x14ac:dyDescent="0.2">
      <c r="A79" s="17" t="s">
        <v>18</v>
      </c>
      <c r="B79" s="18" t="s">
        <v>19</v>
      </c>
      <c r="C79" s="19"/>
      <c r="D79" s="19">
        <v>692000</v>
      </c>
      <c r="E79" s="19">
        <v>1385000</v>
      </c>
      <c r="F79" s="48"/>
      <c r="G79" s="36">
        <f t="shared" ref="G79:G84" si="4">SUM(C79:F79)</f>
        <v>2077000</v>
      </c>
      <c r="H79" s="36">
        <v>1385000</v>
      </c>
    </row>
    <row r="80" spans="1:8" x14ac:dyDescent="0.2">
      <c r="A80" s="22" t="s">
        <v>20</v>
      </c>
      <c r="B80" s="23" t="s">
        <v>21</v>
      </c>
      <c r="C80" s="19">
        <v>5884000</v>
      </c>
      <c r="D80" s="19"/>
      <c r="E80" s="19"/>
      <c r="F80" s="48">
        <v>6576000</v>
      </c>
      <c r="G80" s="36">
        <f t="shared" si="4"/>
        <v>12460000</v>
      </c>
      <c r="H80" s="36"/>
    </row>
    <row r="81" spans="1:11" x14ac:dyDescent="0.2">
      <c r="A81" s="22" t="s">
        <v>22</v>
      </c>
      <c r="B81" s="23" t="s">
        <v>23</v>
      </c>
      <c r="C81" s="19"/>
      <c r="D81" s="19"/>
      <c r="E81" s="19"/>
      <c r="F81" s="19"/>
      <c r="G81" s="36">
        <f t="shared" si="4"/>
        <v>0</v>
      </c>
      <c r="H81" s="36">
        <f>SUM(D81:G81)</f>
        <v>0</v>
      </c>
    </row>
    <row r="82" spans="1:11" x14ac:dyDescent="0.2">
      <c r="A82" s="22" t="s">
        <v>24</v>
      </c>
      <c r="B82" s="23" t="s">
        <v>25</v>
      </c>
      <c r="C82" s="19"/>
      <c r="D82" s="19"/>
      <c r="E82" s="19"/>
      <c r="F82" s="48"/>
      <c r="G82" s="36">
        <f t="shared" si="4"/>
        <v>0</v>
      </c>
      <c r="H82" s="36">
        <f>SUM(D82:G82)</f>
        <v>0</v>
      </c>
    </row>
    <row r="83" spans="1:11" x14ac:dyDescent="0.2">
      <c r="A83" s="22" t="s">
        <v>26</v>
      </c>
      <c r="B83" s="23" t="s">
        <v>27</v>
      </c>
      <c r="C83" s="48"/>
      <c r="D83" s="48"/>
      <c r="E83" s="19"/>
      <c r="F83" s="48"/>
      <c r="G83" s="49">
        <f t="shared" si="4"/>
        <v>0</v>
      </c>
      <c r="H83" s="49">
        <f>SUM(D83:G83)</f>
        <v>0</v>
      </c>
    </row>
    <row r="84" spans="1:11" ht="13.5" thickBot="1" x14ac:dyDescent="0.25">
      <c r="A84" s="24" t="s">
        <v>28</v>
      </c>
      <c r="B84" s="25"/>
      <c r="C84" s="26"/>
      <c r="D84" s="26"/>
      <c r="E84" s="26"/>
      <c r="F84" s="26"/>
      <c r="G84" s="40">
        <f t="shared" si="4"/>
        <v>0</v>
      </c>
      <c r="H84" s="40">
        <f>SUM(D84:G84)</f>
        <v>0</v>
      </c>
    </row>
    <row r="85" spans="1:11" ht="13.5" thickBot="1" x14ac:dyDescent="0.25">
      <c r="A85" s="28" t="s">
        <v>29</v>
      </c>
      <c r="B85" s="29"/>
      <c r="C85" s="41">
        <f>C79+SUM(C80:C84)</f>
        <v>5884000</v>
      </c>
      <c r="D85" s="41">
        <f>D79+SUM(D80:D84)</f>
        <v>692000</v>
      </c>
      <c r="E85" s="30"/>
      <c r="F85" s="61">
        <f>F79+SUM(F80:F84)</f>
        <v>6576000</v>
      </c>
      <c r="G85" s="42">
        <f>G79+SUM(G80:G84)</f>
        <v>14537000</v>
      </c>
      <c r="H85" s="42">
        <f>H79+SUM(H80:H84)</f>
        <v>1385000</v>
      </c>
    </row>
    <row r="86" spans="1:11" ht="13.5" thickBot="1" x14ac:dyDescent="0.25">
      <c r="B86" s="32"/>
      <c r="C86" s="32"/>
      <c r="D86" s="32"/>
      <c r="E86" s="32"/>
      <c r="F86" s="32"/>
      <c r="G86" s="32"/>
      <c r="H86" s="32"/>
    </row>
    <row r="87" spans="1:11" ht="24.75" thickBot="1" x14ac:dyDescent="0.25">
      <c r="A87" s="33" t="s">
        <v>3</v>
      </c>
      <c r="B87" s="14" t="s">
        <v>30</v>
      </c>
      <c r="C87" s="11" t="s">
        <v>12</v>
      </c>
      <c r="D87" s="11" t="s">
        <v>13</v>
      </c>
      <c r="E87" s="11" t="s">
        <v>14</v>
      </c>
      <c r="F87" s="15" t="s">
        <v>15</v>
      </c>
      <c r="G87" s="12" t="s">
        <v>16</v>
      </c>
      <c r="H87" s="16" t="s">
        <v>17</v>
      </c>
    </row>
    <row r="88" spans="1:11" x14ac:dyDescent="0.2">
      <c r="A88" s="17" t="s">
        <v>18</v>
      </c>
      <c r="B88" s="34" t="s">
        <v>31</v>
      </c>
      <c r="C88" s="35"/>
      <c r="D88" s="35"/>
      <c r="E88" s="35"/>
      <c r="F88" s="35"/>
      <c r="G88" s="36">
        <f t="shared" ref="G88:H90" si="5">SUM(C88:F88)</f>
        <v>0</v>
      </c>
      <c r="H88" s="36">
        <f t="shared" si="5"/>
        <v>0</v>
      </c>
    </row>
    <row r="89" spans="1:11" ht="24" x14ac:dyDescent="0.2">
      <c r="A89" s="22" t="s">
        <v>20</v>
      </c>
      <c r="B89" s="37" t="s">
        <v>32</v>
      </c>
      <c r="C89" s="19"/>
      <c r="D89" s="19"/>
      <c r="E89" s="19"/>
      <c r="F89" s="19"/>
      <c r="G89" s="38">
        <f t="shared" si="5"/>
        <v>0</v>
      </c>
      <c r="H89" s="38">
        <f t="shared" si="5"/>
        <v>0</v>
      </c>
    </row>
    <row r="90" spans="1:11" x14ac:dyDescent="0.2">
      <c r="A90" s="22" t="s">
        <v>22</v>
      </c>
      <c r="B90" s="37" t="s">
        <v>33</v>
      </c>
      <c r="C90" s="19"/>
      <c r="D90" s="19"/>
      <c r="E90" s="19"/>
      <c r="F90" s="19"/>
      <c r="G90" s="38">
        <f t="shared" si="5"/>
        <v>0</v>
      </c>
      <c r="H90" s="38">
        <f t="shared" si="5"/>
        <v>0</v>
      </c>
    </row>
    <row r="91" spans="1:11" x14ac:dyDescent="0.2">
      <c r="A91" s="22" t="s">
        <v>24</v>
      </c>
      <c r="B91" s="23" t="s">
        <v>34</v>
      </c>
      <c r="C91" s="19"/>
      <c r="D91" s="19"/>
      <c r="E91" s="19">
        <v>407000</v>
      </c>
      <c r="F91" s="19"/>
      <c r="G91" s="38">
        <f>SUM(C91:F91)</f>
        <v>407000</v>
      </c>
      <c r="H91" s="38">
        <v>407000</v>
      </c>
    </row>
    <row r="92" spans="1:11" x14ac:dyDescent="0.2">
      <c r="A92" s="22" t="s">
        <v>26</v>
      </c>
      <c r="B92" s="23" t="s">
        <v>35</v>
      </c>
      <c r="C92" s="19"/>
      <c r="D92" s="19">
        <v>2034000</v>
      </c>
      <c r="E92" s="19">
        <v>12096000</v>
      </c>
      <c r="F92" s="19"/>
      <c r="G92" s="38">
        <f>SUM(C92:F92)</f>
        <v>14130000</v>
      </c>
      <c r="H92" s="38">
        <v>12096000</v>
      </c>
    </row>
    <row r="93" spans="1:11" x14ac:dyDescent="0.2">
      <c r="A93" s="22" t="s">
        <v>28</v>
      </c>
      <c r="B93" s="39"/>
      <c r="C93" s="19"/>
      <c r="D93" s="19"/>
      <c r="E93" s="19"/>
      <c r="F93" s="19"/>
      <c r="G93" s="38"/>
      <c r="H93" s="38"/>
    </row>
    <row r="94" spans="1:11" ht="13.5" thickBot="1" x14ac:dyDescent="0.25">
      <c r="A94" s="24" t="s">
        <v>36</v>
      </c>
      <c r="B94" s="25"/>
      <c r="C94" s="26"/>
      <c r="D94" s="26"/>
      <c r="E94" s="26"/>
      <c r="F94" s="26"/>
      <c r="G94" s="40">
        <f>SUM(C94:F94)</f>
        <v>0</v>
      </c>
      <c r="H94" s="40">
        <f>SUM(D94:G94)</f>
        <v>0</v>
      </c>
    </row>
    <row r="95" spans="1:11" ht="13.5" thickBot="1" x14ac:dyDescent="0.25">
      <c r="A95" s="28" t="s">
        <v>37</v>
      </c>
      <c r="B95" s="29"/>
      <c r="C95" s="41">
        <f t="shared" ref="C95:H95" si="6">SUM(C88:C94)</f>
        <v>0</v>
      </c>
      <c r="D95" s="41">
        <f t="shared" si="6"/>
        <v>2034000</v>
      </c>
      <c r="E95" s="41">
        <f t="shared" si="6"/>
        <v>12503000</v>
      </c>
      <c r="F95" s="41">
        <f t="shared" si="6"/>
        <v>0</v>
      </c>
      <c r="G95" s="41">
        <f t="shared" si="6"/>
        <v>14537000</v>
      </c>
      <c r="H95" s="42">
        <f t="shared" si="6"/>
        <v>12503000</v>
      </c>
      <c r="K95" s="21"/>
    </row>
    <row r="96" spans="1:11" x14ac:dyDescent="0.2">
      <c r="B96" s="3"/>
      <c r="C96" s="3"/>
      <c r="D96" s="3"/>
      <c r="E96" s="3"/>
      <c r="F96" s="3"/>
      <c r="G96" s="3"/>
      <c r="H96" s="3"/>
    </row>
    <row r="97" spans="1:8" ht="24.75" customHeight="1" x14ac:dyDescent="0.2">
      <c r="B97" s="3"/>
      <c r="C97" s="3"/>
      <c r="D97" s="3"/>
      <c r="E97" s="3"/>
      <c r="F97" s="3"/>
      <c r="G97" s="3"/>
      <c r="H97" s="3"/>
    </row>
    <row r="98" spans="1:8" ht="30.75" customHeight="1" x14ac:dyDescent="0.2">
      <c r="A98" s="6" t="s">
        <v>41</v>
      </c>
      <c r="B98" s="6"/>
      <c r="C98" s="6"/>
      <c r="D98" s="6"/>
      <c r="E98" s="6"/>
      <c r="F98" s="6"/>
      <c r="G98" s="6"/>
      <c r="H98" s="6"/>
    </row>
    <row r="99" spans="1:8" ht="13.5" thickBot="1" x14ac:dyDescent="0.25">
      <c r="B99" s="7"/>
      <c r="C99" s="7"/>
      <c r="D99" s="7"/>
      <c r="E99" s="7"/>
      <c r="F99" s="51"/>
      <c r="G99" s="51"/>
      <c r="H99" s="9" t="s">
        <v>2</v>
      </c>
    </row>
    <row r="100" spans="1:8" ht="13.5" customHeight="1" thickBot="1" x14ac:dyDescent="0.25">
      <c r="A100" s="46" t="s">
        <v>3</v>
      </c>
      <c r="B100" s="11" t="s">
        <v>4</v>
      </c>
      <c r="C100" s="11" t="s">
        <v>5</v>
      </c>
      <c r="D100" s="11" t="s">
        <v>6</v>
      </c>
      <c r="E100" s="11" t="s">
        <v>7</v>
      </c>
      <c r="F100" s="11" t="s">
        <v>8</v>
      </c>
      <c r="G100" s="12" t="s">
        <v>9</v>
      </c>
      <c r="H100" s="12" t="s">
        <v>10</v>
      </c>
    </row>
    <row r="101" spans="1:8" ht="24.75" thickBot="1" x14ac:dyDescent="0.25">
      <c r="A101" s="47"/>
      <c r="B101" s="14" t="s">
        <v>11</v>
      </c>
      <c r="C101" s="11" t="s">
        <v>12</v>
      </c>
      <c r="D101" s="11" t="s">
        <v>13</v>
      </c>
      <c r="E101" s="11" t="s">
        <v>14</v>
      </c>
      <c r="F101" s="15" t="s">
        <v>15</v>
      </c>
      <c r="G101" s="12" t="s">
        <v>16</v>
      </c>
      <c r="H101" s="16" t="s">
        <v>17</v>
      </c>
    </row>
    <row r="102" spans="1:8" x14ac:dyDescent="0.2">
      <c r="A102" s="17" t="s">
        <v>18</v>
      </c>
      <c r="B102" s="18" t="s">
        <v>19</v>
      </c>
      <c r="C102" s="35"/>
      <c r="D102" s="35"/>
      <c r="E102" s="19"/>
      <c r="F102" s="35"/>
      <c r="G102" s="36">
        <f>SUM(C102:F102)</f>
        <v>0</v>
      </c>
      <c r="H102" s="36">
        <f>SUM(D102:G102)</f>
        <v>0</v>
      </c>
    </row>
    <row r="103" spans="1:8" x14ac:dyDescent="0.2">
      <c r="A103" s="22" t="s">
        <v>20</v>
      </c>
      <c r="B103" s="23" t="s">
        <v>21</v>
      </c>
      <c r="C103" s="48"/>
      <c r="D103" s="19">
        <v>19513000</v>
      </c>
      <c r="E103" s="19"/>
      <c r="F103" s="48"/>
      <c r="G103" s="38">
        <f>SUM(C103:F103)</f>
        <v>19513000</v>
      </c>
      <c r="H103" s="38"/>
    </row>
    <row r="104" spans="1:8" x14ac:dyDescent="0.2">
      <c r="A104" s="22" t="s">
        <v>22</v>
      </c>
      <c r="B104" s="23" t="s">
        <v>23</v>
      </c>
      <c r="C104" s="48"/>
      <c r="D104" s="48"/>
      <c r="E104" s="19"/>
      <c r="F104" s="48"/>
      <c r="G104" s="49">
        <f>SUM(C104:F104)</f>
        <v>0</v>
      </c>
      <c r="H104" s="49">
        <f>SUM(D104:G104)</f>
        <v>0</v>
      </c>
    </row>
    <row r="105" spans="1:8" x14ac:dyDescent="0.2">
      <c r="A105" s="22" t="s">
        <v>24</v>
      </c>
      <c r="B105" s="23" t="s">
        <v>25</v>
      </c>
      <c r="C105" s="48"/>
      <c r="D105" s="48"/>
      <c r="E105" s="19"/>
      <c r="F105" s="48"/>
      <c r="G105" s="49">
        <f>SUM(C105:F105)</f>
        <v>0</v>
      </c>
      <c r="H105" s="49">
        <f>SUM(D105:G105)</f>
        <v>0</v>
      </c>
    </row>
    <row r="106" spans="1:8" x14ac:dyDescent="0.2">
      <c r="A106" s="22" t="s">
        <v>26</v>
      </c>
      <c r="B106" s="23" t="s">
        <v>27</v>
      </c>
      <c r="C106" s="48"/>
      <c r="D106" s="48"/>
      <c r="E106" s="19"/>
      <c r="F106" s="48"/>
      <c r="G106" s="49">
        <f>SUM(C106:F106)</f>
        <v>0</v>
      </c>
      <c r="H106" s="49">
        <f>SUM(D106:G106)</f>
        <v>0</v>
      </c>
    </row>
    <row r="107" spans="1:8" ht="13.5" thickBot="1" x14ac:dyDescent="0.25">
      <c r="A107" s="24" t="s">
        <v>28</v>
      </c>
      <c r="B107" s="25"/>
      <c r="C107" s="26"/>
      <c r="D107" s="26"/>
      <c r="E107" s="26"/>
      <c r="F107" s="26"/>
      <c r="G107" s="40">
        <f>SUM(C107:F107)</f>
        <v>0</v>
      </c>
      <c r="H107" s="40">
        <f>SUM(D107:G107)</f>
        <v>0</v>
      </c>
    </row>
    <row r="108" spans="1:8" ht="13.5" thickBot="1" x14ac:dyDescent="0.25">
      <c r="A108" s="28" t="s">
        <v>29</v>
      </c>
      <c r="B108" s="29"/>
      <c r="C108" s="61">
        <f>C102+SUM(C103:C107)</f>
        <v>0</v>
      </c>
      <c r="D108" s="41">
        <f>D102+SUM(D103:D107)</f>
        <v>19513000</v>
      </c>
      <c r="E108" s="30"/>
      <c r="F108" s="61">
        <f>F102+SUM(F103:F107)</f>
        <v>0</v>
      </c>
      <c r="G108" s="42">
        <f>G102+SUM(G103:G107)</f>
        <v>19513000</v>
      </c>
      <c r="H108" s="42">
        <f>H102+SUM(H103:H107)</f>
        <v>0</v>
      </c>
    </row>
    <row r="109" spans="1:8" ht="13.5" thickBot="1" x14ac:dyDescent="0.25">
      <c r="B109" s="32"/>
      <c r="C109" s="32"/>
      <c r="D109" s="32"/>
      <c r="E109" s="32"/>
      <c r="F109" s="32"/>
      <c r="G109" s="32"/>
      <c r="H109" s="32"/>
    </row>
    <row r="110" spans="1:8" ht="24.75" thickBot="1" x14ac:dyDescent="0.25">
      <c r="A110" s="33" t="s">
        <v>3</v>
      </c>
      <c r="B110" s="14" t="s">
        <v>30</v>
      </c>
      <c r="C110" s="11" t="s">
        <v>12</v>
      </c>
      <c r="D110" s="11" t="s">
        <v>13</v>
      </c>
      <c r="E110" s="11" t="s">
        <v>14</v>
      </c>
      <c r="F110" s="15" t="s">
        <v>15</v>
      </c>
      <c r="G110" s="12" t="s">
        <v>16</v>
      </c>
      <c r="H110" s="16" t="s">
        <v>17</v>
      </c>
    </row>
    <row r="111" spans="1:8" x14ac:dyDescent="0.2">
      <c r="A111" s="17" t="s">
        <v>18</v>
      </c>
      <c r="B111" s="34" t="s">
        <v>31</v>
      </c>
      <c r="C111" s="35"/>
      <c r="D111" s="35"/>
      <c r="E111" s="35"/>
      <c r="F111" s="35"/>
      <c r="G111" s="36">
        <f>SUM(C111:F111)</f>
        <v>0</v>
      </c>
      <c r="H111" s="36">
        <f>SUM(D111:G111)</f>
        <v>0</v>
      </c>
    </row>
    <row r="112" spans="1:8" ht="24" x14ac:dyDescent="0.2">
      <c r="A112" s="22" t="s">
        <v>20</v>
      </c>
      <c r="B112" s="37" t="s">
        <v>32</v>
      </c>
      <c r="C112" s="19"/>
      <c r="D112" s="19"/>
      <c r="E112" s="19"/>
      <c r="F112" s="19"/>
      <c r="G112" s="38">
        <f>SUM(C112:F112)</f>
        <v>0</v>
      </c>
      <c r="H112" s="38">
        <f>SUM(D112:G112)</f>
        <v>0</v>
      </c>
    </row>
    <row r="113" spans="1:8" x14ac:dyDescent="0.2">
      <c r="A113" s="22" t="s">
        <v>22</v>
      </c>
      <c r="B113" s="37" t="s">
        <v>33</v>
      </c>
      <c r="C113" s="19"/>
      <c r="D113" s="19">
        <v>1268000</v>
      </c>
      <c r="E113" s="19">
        <v>823000</v>
      </c>
      <c r="F113" s="19"/>
      <c r="G113" s="38">
        <f>SUM(C113:F113)</f>
        <v>2091000</v>
      </c>
      <c r="H113" s="38">
        <v>823000</v>
      </c>
    </row>
    <row r="114" spans="1:8" x14ac:dyDescent="0.2">
      <c r="A114" s="22" t="s">
        <v>24</v>
      </c>
      <c r="B114" s="23" t="s">
        <v>34</v>
      </c>
      <c r="C114" s="19"/>
      <c r="D114" s="19">
        <v>17422000</v>
      </c>
      <c r="E114" s="19"/>
      <c r="F114" s="19"/>
      <c r="G114" s="38">
        <f>SUM(C114:F114)</f>
        <v>17422000</v>
      </c>
      <c r="H114" s="38"/>
    </row>
    <row r="115" spans="1:8" x14ac:dyDescent="0.2">
      <c r="A115" s="22" t="s">
        <v>26</v>
      </c>
      <c r="B115" s="23" t="s">
        <v>35</v>
      </c>
      <c r="C115" s="19"/>
      <c r="D115" s="19"/>
      <c r="E115" s="19"/>
      <c r="F115" s="19"/>
      <c r="G115" s="38">
        <f>SUM(C115:F115)</f>
        <v>0</v>
      </c>
      <c r="H115" s="38">
        <f>SUM(D115:G115)</f>
        <v>0</v>
      </c>
    </row>
    <row r="116" spans="1:8" x14ac:dyDescent="0.2">
      <c r="A116" s="22" t="s">
        <v>28</v>
      </c>
      <c r="B116" s="39"/>
      <c r="C116" s="19"/>
      <c r="D116" s="19"/>
      <c r="E116" s="19"/>
      <c r="F116" s="19"/>
      <c r="G116" s="38"/>
      <c r="H116" s="38"/>
    </row>
    <row r="117" spans="1:8" ht="13.5" thickBot="1" x14ac:dyDescent="0.25">
      <c r="A117" s="24" t="s">
        <v>36</v>
      </c>
      <c r="B117" s="25"/>
      <c r="C117" s="26"/>
      <c r="D117" s="26"/>
      <c r="E117" s="26"/>
      <c r="F117" s="26"/>
      <c r="G117" s="40">
        <f>SUM(C117:F117)</f>
        <v>0</v>
      </c>
      <c r="H117" s="40">
        <f>SUM(D117:G117)</f>
        <v>0</v>
      </c>
    </row>
    <row r="118" spans="1:8" ht="13.5" thickBot="1" x14ac:dyDescent="0.25">
      <c r="A118" s="28" t="s">
        <v>37</v>
      </c>
      <c r="B118" s="29"/>
      <c r="C118" s="41">
        <f>SUM(C111:C117)</f>
        <v>0</v>
      </c>
      <c r="D118" s="41">
        <f>SUM(D111:D117)</f>
        <v>18690000</v>
      </c>
      <c r="E118" s="41"/>
      <c r="F118" s="41">
        <f>SUM(F111:F117)</f>
        <v>0</v>
      </c>
      <c r="G118" s="42">
        <f>SUM(G111:G117)</f>
        <v>19513000</v>
      </c>
      <c r="H118" s="42">
        <f>SUM(H111:H117)</f>
        <v>823000</v>
      </c>
    </row>
    <row r="119" spans="1:8" x14ac:dyDescent="0.2">
      <c r="B119" s="43"/>
      <c r="C119" s="44"/>
      <c r="D119" s="44"/>
      <c r="E119" s="44"/>
      <c r="F119" s="44"/>
      <c r="G119" s="44"/>
      <c r="H119" s="44"/>
    </row>
    <row r="120" spans="1:8" x14ac:dyDescent="0.2">
      <c r="B120" s="43"/>
      <c r="C120" s="44"/>
      <c r="D120" s="44"/>
      <c r="E120" s="44"/>
      <c r="F120" s="44"/>
      <c r="G120" s="44"/>
      <c r="H120" s="44"/>
    </row>
    <row r="121" spans="1:8" ht="12.75" customHeight="1" x14ac:dyDescent="0.2">
      <c r="B121" s="6" t="s">
        <v>42</v>
      </c>
      <c r="C121" s="6"/>
      <c r="D121" s="6"/>
      <c r="E121" s="6"/>
      <c r="F121" s="6"/>
      <c r="G121" s="6"/>
    </row>
    <row r="122" spans="1:8" ht="13.5" thickBot="1" x14ac:dyDescent="0.25">
      <c r="B122" s="7"/>
      <c r="C122" s="7"/>
      <c r="D122" s="7"/>
      <c r="E122" s="7"/>
      <c r="F122" s="51"/>
      <c r="G122" s="51"/>
      <c r="H122" s="9" t="s">
        <v>2</v>
      </c>
    </row>
    <row r="123" spans="1:8" ht="13.5" customHeight="1" thickBot="1" x14ac:dyDescent="0.25">
      <c r="A123" s="46" t="s">
        <v>3</v>
      </c>
      <c r="B123" s="11" t="s">
        <v>4</v>
      </c>
      <c r="C123" s="11" t="s">
        <v>5</v>
      </c>
      <c r="D123" s="11" t="s">
        <v>6</v>
      </c>
      <c r="E123" s="11" t="s">
        <v>7</v>
      </c>
      <c r="F123" s="11" t="s">
        <v>8</v>
      </c>
      <c r="G123" s="12" t="s">
        <v>9</v>
      </c>
      <c r="H123" s="12" t="s">
        <v>10</v>
      </c>
    </row>
    <row r="124" spans="1:8" ht="24.75" thickBot="1" x14ac:dyDescent="0.25">
      <c r="A124" s="47"/>
      <c r="B124" s="14" t="s">
        <v>11</v>
      </c>
      <c r="C124" s="11" t="s">
        <v>12</v>
      </c>
      <c r="D124" s="11" t="s">
        <v>13</v>
      </c>
      <c r="E124" s="11" t="s">
        <v>14</v>
      </c>
      <c r="F124" s="15" t="s">
        <v>15</v>
      </c>
      <c r="G124" s="12" t="s">
        <v>16</v>
      </c>
      <c r="H124" s="16" t="s">
        <v>17</v>
      </c>
    </row>
    <row r="125" spans="1:8" x14ac:dyDescent="0.2">
      <c r="A125" s="17" t="s">
        <v>18</v>
      </c>
      <c r="B125" s="18" t="s">
        <v>19</v>
      </c>
      <c r="C125" s="35"/>
      <c r="D125" s="35"/>
      <c r="E125" s="19"/>
      <c r="F125" s="35"/>
      <c r="G125" s="36">
        <f>SUM(C125:F125)</f>
        <v>0</v>
      </c>
      <c r="H125" s="36">
        <f>SUM(D125:G125)</f>
        <v>0</v>
      </c>
    </row>
    <row r="126" spans="1:8" x14ac:dyDescent="0.2">
      <c r="A126" s="22" t="s">
        <v>20</v>
      </c>
      <c r="B126" s="23" t="s">
        <v>21</v>
      </c>
      <c r="C126" s="48"/>
      <c r="D126" s="48">
        <v>35720000</v>
      </c>
      <c r="E126" s="19">
        <v>14926571</v>
      </c>
      <c r="F126" s="48">
        <v>39296429</v>
      </c>
      <c r="G126" s="49">
        <f>SUM(C126:F126)</f>
        <v>89943000</v>
      </c>
      <c r="H126" s="49">
        <v>14926571</v>
      </c>
    </row>
    <row r="127" spans="1:8" x14ac:dyDescent="0.2">
      <c r="A127" s="22" t="s">
        <v>22</v>
      </c>
      <c r="B127" s="23" t="s">
        <v>23</v>
      </c>
      <c r="C127" s="48"/>
      <c r="D127" s="48"/>
      <c r="E127" s="19"/>
      <c r="F127" s="48"/>
      <c r="G127" s="49">
        <f>SUM(C127:F127)</f>
        <v>0</v>
      </c>
      <c r="H127" s="49">
        <f>SUM(D127:G127)</f>
        <v>0</v>
      </c>
    </row>
    <row r="128" spans="1:8" x14ac:dyDescent="0.2">
      <c r="A128" s="22" t="s">
        <v>24</v>
      </c>
      <c r="B128" s="23" t="s">
        <v>25</v>
      </c>
      <c r="C128" s="48"/>
      <c r="D128" s="48"/>
      <c r="E128" s="19"/>
      <c r="F128" s="48"/>
      <c r="G128" s="49">
        <f>SUM(C128:F128)</f>
        <v>0</v>
      </c>
      <c r="H128" s="49">
        <f>SUM(D128:G128)</f>
        <v>0</v>
      </c>
    </row>
    <row r="129" spans="1:8" x14ac:dyDescent="0.2">
      <c r="A129" s="22" t="s">
        <v>26</v>
      </c>
      <c r="B129" s="23" t="s">
        <v>27</v>
      </c>
      <c r="C129" s="48"/>
      <c r="D129" s="48"/>
      <c r="E129" s="19"/>
      <c r="F129" s="48"/>
      <c r="G129" s="49">
        <f>SUM(C129:F129)</f>
        <v>0</v>
      </c>
      <c r="H129" s="49">
        <f>SUM(D129:G129)</f>
        <v>0</v>
      </c>
    </row>
    <row r="130" spans="1:8" ht="13.5" thickBot="1" x14ac:dyDescent="0.25">
      <c r="A130" s="24" t="s">
        <v>28</v>
      </c>
      <c r="B130" s="25"/>
      <c r="C130" s="26"/>
      <c r="D130" s="26"/>
      <c r="E130" s="26"/>
      <c r="F130" s="26"/>
      <c r="G130" s="40">
        <f>SUM(C130:F130)</f>
        <v>0</v>
      </c>
      <c r="H130" s="40">
        <f>SUM(D130:G130)</f>
        <v>0</v>
      </c>
    </row>
    <row r="131" spans="1:8" ht="13.5" thickBot="1" x14ac:dyDescent="0.25">
      <c r="A131" s="28" t="s">
        <v>29</v>
      </c>
      <c r="B131" s="29"/>
      <c r="C131" s="61">
        <f>C125+SUM(C126:C130)</f>
        <v>0</v>
      </c>
      <c r="D131" s="61">
        <f>D125+SUM(D126:D130)</f>
        <v>35720000</v>
      </c>
      <c r="E131" s="30"/>
      <c r="F131" s="61">
        <f>F125+SUM(F126:F130)</f>
        <v>39296429</v>
      </c>
      <c r="G131" s="65">
        <f>G125+SUM(G126:G130)</f>
        <v>89943000</v>
      </c>
      <c r="H131" s="65">
        <f>H125+SUM(H126:H130)</f>
        <v>14926571</v>
      </c>
    </row>
    <row r="132" spans="1:8" ht="13.5" thickBot="1" x14ac:dyDescent="0.25">
      <c r="B132" s="32"/>
      <c r="C132" s="32"/>
      <c r="D132" s="32"/>
      <c r="E132" s="32"/>
      <c r="F132" s="32"/>
      <c r="G132" s="32"/>
      <c r="H132" s="32"/>
    </row>
    <row r="133" spans="1:8" ht="24.75" thickBot="1" x14ac:dyDescent="0.25">
      <c r="A133" s="33" t="s">
        <v>3</v>
      </c>
      <c r="B133" s="14" t="s">
        <v>30</v>
      </c>
      <c r="C133" s="11" t="s">
        <v>12</v>
      </c>
      <c r="D133" s="11" t="s">
        <v>13</v>
      </c>
      <c r="E133" s="11" t="s">
        <v>14</v>
      </c>
      <c r="F133" s="15" t="s">
        <v>15</v>
      </c>
      <c r="G133" s="12" t="s">
        <v>16</v>
      </c>
      <c r="H133" s="16" t="s">
        <v>17</v>
      </c>
    </row>
    <row r="134" spans="1:8" x14ac:dyDescent="0.2">
      <c r="A134" s="17" t="s">
        <v>18</v>
      </c>
      <c r="B134" s="34" t="s">
        <v>31</v>
      </c>
      <c r="C134" s="35"/>
      <c r="D134" s="35">
        <v>3080000</v>
      </c>
      <c r="E134" s="35">
        <v>9696401</v>
      </c>
      <c r="F134" s="35">
        <v>13139017</v>
      </c>
      <c r="G134" s="36">
        <f>SUM(C134:F134)</f>
        <v>25915418</v>
      </c>
      <c r="H134" s="36">
        <v>9696401</v>
      </c>
    </row>
    <row r="135" spans="1:8" ht="24" x14ac:dyDescent="0.2">
      <c r="A135" s="22" t="s">
        <v>20</v>
      </c>
      <c r="B135" s="37" t="s">
        <v>32</v>
      </c>
      <c r="C135" s="19"/>
      <c r="D135" s="19">
        <v>516000</v>
      </c>
      <c r="E135" s="19">
        <v>1806301</v>
      </c>
      <c r="F135" s="19">
        <v>2610415</v>
      </c>
      <c r="G135" s="38">
        <f>SUM(C135:F135)</f>
        <v>4932716</v>
      </c>
      <c r="H135" s="38">
        <v>1806301</v>
      </c>
    </row>
    <row r="136" spans="1:8" x14ac:dyDescent="0.2">
      <c r="A136" s="22" t="s">
        <v>22</v>
      </c>
      <c r="B136" s="37" t="s">
        <v>33</v>
      </c>
      <c r="C136" s="19"/>
      <c r="D136" s="19">
        <v>5197000</v>
      </c>
      <c r="E136" s="19">
        <v>3859350</v>
      </c>
      <c r="F136" s="19">
        <v>47952598</v>
      </c>
      <c r="G136" s="38">
        <f>SUM(C136:F136)</f>
        <v>57008948</v>
      </c>
      <c r="H136" s="38">
        <v>3859350</v>
      </c>
    </row>
    <row r="137" spans="1:8" x14ac:dyDescent="0.2">
      <c r="A137" s="22" t="s">
        <v>24</v>
      </c>
      <c r="B137" s="23" t="s">
        <v>34</v>
      </c>
      <c r="C137" s="19"/>
      <c r="D137" s="19">
        <v>2071000</v>
      </c>
      <c r="E137" s="19">
        <v>15000</v>
      </c>
      <c r="F137" s="19"/>
      <c r="G137" s="38">
        <f>SUM(C137:F137)</f>
        <v>2086000</v>
      </c>
      <c r="H137" s="38">
        <v>15000</v>
      </c>
    </row>
    <row r="138" spans="1:8" x14ac:dyDescent="0.2">
      <c r="A138" s="22" t="s">
        <v>26</v>
      </c>
      <c r="B138" s="23" t="s">
        <v>35</v>
      </c>
      <c r="C138" s="19"/>
      <c r="D138" s="19"/>
      <c r="E138" s="19"/>
      <c r="F138" s="19"/>
      <c r="G138" s="38">
        <f>SUM(C138:F138)</f>
        <v>0</v>
      </c>
      <c r="H138" s="38">
        <f>SUM(D138:G138)</f>
        <v>0</v>
      </c>
    </row>
    <row r="139" spans="1:8" x14ac:dyDescent="0.2">
      <c r="A139" s="22" t="s">
        <v>28</v>
      </c>
      <c r="B139" s="39"/>
      <c r="C139" s="19"/>
      <c r="D139" s="19"/>
      <c r="E139" s="19"/>
      <c r="F139" s="19"/>
      <c r="G139" s="38"/>
      <c r="H139" s="38"/>
    </row>
    <row r="140" spans="1:8" ht="13.5" thickBot="1" x14ac:dyDescent="0.25">
      <c r="A140" s="24" t="s">
        <v>36</v>
      </c>
      <c r="B140" s="25"/>
      <c r="C140" s="26"/>
      <c r="D140" s="26"/>
      <c r="E140" s="26"/>
      <c r="F140" s="26"/>
      <c r="G140" s="40">
        <f>SUM(C140:F140)</f>
        <v>0</v>
      </c>
      <c r="H140" s="40">
        <f>SUM(D140:G140)</f>
        <v>0</v>
      </c>
    </row>
    <row r="141" spans="1:8" ht="13.5" thickBot="1" x14ac:dyDescent="0.25">
      <c r="A141" s="28" t="s">
        <v>37</v>
      </c>
      <c r="B141" s="29"/>
      <c r="C141" s="41">
        <f t="shared" ref="C141:H141" si="7">SUM(C134:C140)</f>
        <v>0</v>
      </c>
      <c r="D141" s="41">
        <f t="shared" si="7"/>
        <v>10864000</v>
      </c>
      <c r="E141" s="41">
        <f t="shared" si="7"/>
        <v>15377052</v>
      </c>
      <c r="F141" s="41">
        <f t="shared" si="7"/>
        <v>63702030</v>
      </c>
      <c r="G141" s="42">
        <f t="shared" si="7"/>
        <v>89943082</v>
      </c>
      <c r="H141" s="42">
        <f t="shared" si="7"/>
        <v>15377052</v>
      </c>
    </row>
    <row r="142" spans="1:8" x14ac:dyDescent="0.2">
      <c r="B142" s="43"/>
      <c r="C142" s="44"/>
      <c r="D142" s="44"/>
      <c r="E142" s="44"/>
      <c r="F142" s="44"/>
      <c r="G142" s="44"/>
      <c r="H142" s="44"/>
    </row>
    <row r="143" spans="1:8" x14ac:dyDescent="0.2">
      <c r="B143" s="43"/>
      <c r="C143" s="44"/>
      <c r="D143" s="44"/>
      <c r="E143" s="44"/>
      <c r="F143" s="44"/>
      <c r="G143" s="44"/>
      <c r="H143" s="44"/>
    </row>
    <row r="144" spans="1:8" ht="24" customHeight="1" x14ac:dyDescent="0.2">
      <c r="B144" s="66" t="s">
        <v>43</v>
      </c>
      <c r="C144" s="66"/>
      <c r="D144" s="66"/>
      <c r="E144" s="66"/>
      <c r="F144" s="66"/>
      <c r="G144" s="66"/>
    </row>
    <row r="145" spans="1:8" ht="13.5" thickBot="1" x14ac:dyDescent="0.25">
      <c r="B145" s="7"/>
      <c r="C145" s="7"/>
      <c r="D145" s="7"/>
      <c r="E145" s="7"/>
      <c r="F145" s="51"/>
      <c r="G145" s="51"/>
      <c r="H145" s="9" t="s">
        <v>2</v>
      </c>
    </row>
    <row r="146" spans="1:8" ht="13.5" thickBot="1" x14ac:dyDescent="0.25">
      <c r="A146" s="46" t="s">
        <v>3</v>
      </c>
      <c r="B146" s="11" t="s">
        <v>4</v>
      </c>
      <c r="C146" s="11" t="s">
        <v>5</v>
      </c>
      <c r="D146" s="11" t="s">
        <v>6</v>
      </c>
      <c r="E146" s="11" t="s">
        <v>7</v>
      </c>
      <c r="F146" s="11" t="s">
        <v>8</v>
      </c>
      <c r="G146" s="12" t="s">
        <v>9</v>
      </c>
      <c r="H146" s="12" t="s">
        <v>10</v>
      </c>
    </row>
    <row r="147" spans="1:8" ht="24.75" thickBot="1" x14ac:dyDescent="0.25">
      <c r="A147" s="47"/>
      <c r="B147" s="14" t="s">
        <v>11</v>
      </c>
      <c r="C147" s="11" t="s">
        <v>12</v>
      </c>
      <c r="D147" s="11" t="s">
        <v>13</v>
      </c>
      <c r="E147" s="11" t="s">
        <v>14</v>
      </c>
      <c r="F147" s="15" t="s">
        <v>15</v>
      </c>
      <c r="G147" s="12" t="s">
        <v>16</v>
      </c>
      <c r="H147" s="16" t="s">
        <v>17</v>
      </c>
    </row>
    <row r="148" spans="1:8" x14ac:dyDescent="0.2">
      <c r="A148" s="17" t="s">
        <v>18</v>
      </c>
      <c r="B148" s="18" t="s">
        <v>19</v>
      </c>
      <c r="C148" s="35"/>
      <c r="D148" s="35"/>
      <c r="E148" s="19"/>
      <c r="F148" s="35"/>
      <c r="G148" s="36">
        <f>SUM(C148:F148)</f>
        <v>0</v>
      </c>
      <c r="H148" s="36">
        <f>SUM(D148:G148)</f>
        <v>0</v>
      </c>
    </row>
    <row r="149" spans="1:8" x14ac:dyDescent="0.2">
      <c r="A149" s="22" t="s">
        <v>20</v>
      </c>
      <c r="B149" s="23" t="s">
        <v>21</v>
      </c>
      <c r="C149" s="19">
        <v>115384000</v>
      </c>
      <c r="D149" s="19"/>
      <c r="E149" s="19">
        <v>98333187</v>
      </c>
      <c r="F149" s="19"/>
      <c r="G149" s="38">
        <f>SUM(C149:F149)</f>
        <v>213717187</v>
      </c>
      <c r="H149" s="38">
        <v>98333187</v>
      </c>
    </row>
    <row r="150" spans="1:8" x14ac:dyDescent="0.2">
      <c r="A150" s="22" t="s">
        <v>22</v>
      </c>
      <c r="B150" s="23" t="s">
        <v>23</v>
      </c>
      <c r="C150" s="48"/>
      <c r="D150" s="48"/>
      <c r="E150" s="19">
        <v>18301180</v>
      </c>
      <c r="F150" s="48"/>
      <c r="G150" s="38">
        <f>SUM(C150:F150)</f>
        <v>18301180</v>
      </c>
      <c r="H150" s="38">
        <v>18301180</v>
      </c>
    </row>
    <row r="151" spans="1:8" x14ac:dyDescent="0.2">
      <c r="A151" s="22" t="s">
        <v>24</v>
      </c>
      <c r="B151" s="23" t="s">
        <v>25</v>
      </c>
      <c r="C151" s="48"/>
      <c r="D151" s="48"/>
      <c r="E151" s="19"/>
      <c r="F151" s="48"/>
      <c r="G151" s="49">
        <f>SUM(C151:F151)</f>
        <v>0</v>
      </c>
      <c r="H151" s="49">
        <f>SUM(D151:G151)</f>
        <v>0</v>
      </c>
    </row>
    <row r="152" spans="1:8" x14ac:dyDescent="0.2">
      <c r="A152" s="22" t="s">
        <v>26</v>
      </c>
      <c r="B152" s="23" t="s">
        <v>27</v>
      </c>
      <c r="C152" s="48"/>
      <c r="D152" s="48"/>
      <c r="E152" s="19"/>
      <c r="F152" s="48"/>
      <c r="G152" s="49">
        <f>SUM(C152:F152)</f>
        <v>0</v>
      </c>
      <c r="H152" s="49">
        <f>SUM(D152:G152)</f>
        <v>0</v>
      </c>
    </row>
    <row r="153" spans="1:8" ht="13.5" thickBot="1" x14ac:dyDescent="0.25">
      <c r="A153" s="24" t="s">
        <v>28</v>
      </c>
      <c r="B153" s="25"/>
      <c r="C153" s="26"/>
      <c r="D153" s="26"/>
      <c r="E153" s="26"/>
      <c r="F153" s="26"/>
      <c r="G153" s="40">
        <f>SUM(C153:F153)</f>
        <v>0</v>
      </c>
      <c r="H153" s="40">
        <f>SUM(D153:G153)</f>
        <v>0</v>
      </c>
    </row>
    <row r="154" spans="1:8" ht="13.5" thickBot="1" x14ac:dyDescent="0.25">
      <c r="A154" s="28" t="s">
        <v>29</v>
      </c>
      <c r="B154" s="29"/>
      <c r="C154" s="41">
        <f>C148+SUM(C149:C153)</f>
        <v>115384000</v>
      </c>
      <c r="D154" s="41">
        <f>D148+SUM(D149:D153)</f>
        <v>0</v>
      </c>
      <c r="E154" s="30"/>
      <c r="F154" s="41">
        <f>F148+SUM(F149:F153)</f>
        <v>0</v>
      </c>
      <c r="G154" s="42">
        <f>G148+SUM(G149:G153)</f>
        <v>232018367</v>
      </c>
      <c r="H154" s="42">
        <f>H148+SUM(H149:H153)</f>
        <v>116634367</v>
      </c>
    </row>
    <row r="155" spans="1:8" ht="13.5" thickBot="1" x14ac:dyDescent="0.25">
      <c r="B155" s="32"/>
      <c r="C155" s="32"/>
      <c r="D155" s="32"/>
      <c r="E155" s="32"/>
      <c r="F155" s="32"/>
      <c r="G155" s="32"/>
      <c r="H155" s="32"/>
    </row>
    <row r="156" spans="1:8" ht="24.75" thickBot="1" x14ac:dyDescent="0.25">
      <c r="A156" s="33" t="s">
        <v>3</v>
      </c>
      <c r="B156" s="14" t="s">
        <v>30</v>
      </c>
      <c r="C156" s="11" t="s">
        <v>12</v>
      </c>
      <c r="D156" s="11" t="s">
        <v>13</v>
      </c>
      <c r="E156" s="11" t="s">
        <v>14</v>
      </c>
      <c r="F156" s="15" t="s">
        <v>15</v>
      </c>
      <c r="G156" s="12" t="s">
        <v>16</v>
      </c>
      <c r="H156" s="16" t="s">
        <v>17</v>
      </c>
    </row>
    <row r="157" spans="1:8" x14ac:dyDescent="0.2">
      <c r="A157" s="17" t="s">
        <v>18</v>
      </c>
      <c r="B157" s="34" t="s">
        <v>31</v>
      </c>
      <c r="C157" s="35"/>
      <c r="D157" s="35"/>
      <c r="E157" s="35"/>
      <c r="F157" s="35"/>
      <c r="G157" s="36">
        <f t="shared" ref="G157:H159" si="8">SUM(C157:F157)</f>
        <v>0</v>
      </c>
      <c r="H157" s="36">
        <f t="shared" si="8"/>
        <v>0</v>
      </c>
    </row>
    <row r="158" spans="1:8" ht="24" x14ac:dyDescent="0.2">
      <c r="A158" s="22" t="s">
        <v>20</v>
      </c>
      <c r="B158" s="37" t="s">
        <v>32</v>
      </c>
      <c r="C158" s="19"/>
      <c r="D158" s="19"/>
      <c r="E158" s="19"/>
      <c r="F158" s="19"/>
      <c r="G158" s="38">
        <f t="shared" si="8"/>
        <v>0</v>
      </c>
      <c r="H158" s="38">
        <f t="shared" si="8"/>
        <v>0</v>
      </c>
    </row>
    <row r="159" spans="1:8" x14ac:dyDescent="0.2">
      <c r="A159" s="22" t="s">
        <v>22</v>
      </c>
      <c r="B159" s="37" t="s">
        <v>33</v>
      </c>
      <c r="C159" s="19"/>
      <c r="D159" s="19"/>
      <c r="E159" s="19"/>
      <c r="F159" s="19">
        <v>1249481</v>
      </c>
      <c r="G159" s="38">
        <f t="shared" si="8"/>
        <v>1249481</v>
      </c>
      <c r="H159" s="38">
        <f t="shared" si="8"/>
        <v>2498962</v>
      </c>
    </row>
    <row r="160" spans="1:8" x14ac:dyDescent="0.2">
      <c r="A160" s="22" t="s">
        <v>24</v>
      </c>
      <c r="B160" s="23" t="s">
        <v>34</v>
      </c>
      <c r="C160" s="19"/>
      <c r="D160" s="19"/>
      <c r="E160" s="19">
        <v>178426913</v>
      </c>
      <c r="F160" s="19">
        <f>230768886-E160</f>
        <v>52341973</v>
      </c>
      <c r="G160" s="38">
        <f>SUM(C160:F160)</f>
        <v>230768886</v>
      </c>
      <c r="H160" s="38"/>
    </row>
    <row r="161" spans="1:8" x14ac:dyDescent="0.2">
      <c r="A161" s="22" t="s">
        <v>26</v>
      </c>
      <c r="B161" s="23" t="s">
        <v>35</v>
      </c>
      <c r="C161" s="19"/>
      <c r="D161" s="19"/>
      <c r="E161" s="19"/>
      <c r="F161" s="19"/>
      <c r="G161" s="38">
        <f>SUM(C161:F161)</f>
        <v>0</v>
      </c>
      <c r="H161" s="38">
        <f>SUM(D161:G161)</f>
        <v>0</v>
      </c>
    </row>
    <row r="162" spans="1:8" x14ac:dyDescent="0.2">
      <c r="A162" s="22" t="s">
        <v>28</v>
      </c>
      <c r="B162" s="39"/>
      <c r="C162" s="19"/>
      <c r="D162" s="19"/>
      <c r="E162" s="19"/>
      <c r="F162" s="19"/>
      <c r="G162" s="38"/>
      <c r="H162" s="38"/>
    </row>
    <row r="163" spans="1:8" ht="13.5" thickBot="1" x14ac:dyDescent="0.25">
      <c r="A163" s="24" t="s">
        <v>36</v>
      </c>
      <c r="B163" s="25"/>
      <c r="C163" s="26"/>
      <c r="D163" s="26"/>
      <c r="E163" s="26"/>
      <c r="F163" s="26"/>
      <c r="G163" s="40">
        <f>SUM(C163:F163)</f>
        <v>0</v>
      </c>
      <c r="H163" s="40">
        <f>SUM(D163:G163)</f>
        <v>0</v>
      </c>
    </row>
    <row r="164" spans="1:8" ht="13.5" thickBot="1" x14ac:dyDescent="0.25">
      <c r="A164" s="28" t="s">
        <v>37</v>
      </c>
      <c r="B164" s="29"/>
      <c r="C164" s="41">
        <f>SUM(C157:C163)</f>
        <v>0</v>
      </c>
      <c r="D164" s="41">
        <f>SUM(D157:D163)</f>
        <v>0</v>
      </c>
      <c r="E164" s="41"/>
      <c r="F164" s="41">
        <f>SUM(F157:F163)</f>
        <v>53591454</v>
      </c>
      <c r="G164" s="42">
        <f>SUM(G157:G163)</f>
        <v>232018367</v>
      </c>
      <c r="H164" s="42">
        <f>SUM(H157:H163)</f>
        <v>2498962</v>
      </c>
    </row>
    <row r="166" spans="1:8" ht="15.75" x14ac:dyDescent="0.2">
      <c r="B166" s="67" t="s">
        <v>44</v>
      </c>
      <c r="C166" s="67"/>
      <c r="D166" s="67"/>
      <c r="E166" s="67"/>
      <c r="F166" s="67"/>
      <c r="G166" s="67"/>
    </row>
    <row r="167" spans="1:8" ht="13.5" thickBot="1" x14ac:dyDescent="0.25">
      <c r="B167" s="3"/>
      <c r="C167" s="3"/>
      <c r="D167" s="3"/>
      <c r="E167" s="3"/>
      <c r="F167" s="3"/>
      <c r="G167" s="3"/>
      <c r="H167" s="3"/>
    </row>
    <row r="168" spans="1:8" ht="26.25" thickBot="1" x14ac:dyDescent="0.25">
      <c r="A168" s="33" t="s">
        <v>45</v>
      </c>
      <c r="B168" s="68" t="s">
        <v>46</v>
      </c>
      <c r="C168" s="68"/>
      <c r="D168" s="68"/>
      <c r="E168" s="69"/>
      <c r="F168" s="68" t="s">
        <v>47</v>
      </c>
      <c r="G168" s="70"/>
    </row>
    <row r="169" spans="1:8" x14ac:dyDescent="0.2">
      <c r="A169" s="17" t="s">
        <v>18</v>
      </c>
      <c r="B169" s="71"/>
      <c r="C169" s="71"/>
      <c r="D169" s="71"/>
      <c r="E169" s="72"/>
      <c r="F169" s="73"/>
      <c r="G169" s="74"/>
    </row>
    <row r="170" spans="1:8" ht="13.5" thickBot="1" x14ac:dyDescent="0.25">
      <c r="A170" s="24" t="s">
        <v>20</v>
      </c>
      <c r="B170" s="75"/>
      <c r="C170" s="75"/>
      <c r="D170" s="75"/>
      <c r="E170" s="76"/>
      <c r="F170" s="77"/>
      <c r="G170" s="78"/>
    </row>
    <row r="171" spans="1:8" ht="13.5" thickBot="1" x14ac:dyDescent="0.25">
      <c r="A171" s="79" t="s">
        <v>37</v>
      </c>
      <c r="B171" s="80"/>
      <c r="C171" s="80"/>
      <c r="D171" s="81"/>
      <c r="E171" s="82"/>
      <c r="F171" s="83">
        <f>SUM(F169:G170)</f>
        <v>0</v>
      </c>
      <c r="G171" s="84"/>
      <c r="H171" s="85" t="s">
        <v>48</v>
      </c>
    </row>
    <row r="173" spans="1:8" x14ac:dyDescent="0.2">
      <c r="B173" s="1" t="s">
        <v>49</v>
      </c>
    </row>
    <row r="175" spans="1:8" x14ac:dyDescent="0.2">
      <c r="D175" s="21"/>
      <c r="E175" s="21"/>
      <c r="F175" s="21"/>
      <c r="G175" s="21"/>
      <c r="H175" s="21"/>
    </row>
    <row r="176" spans="1:8" x14ac:dyDescent="0.2">
      <c r="D176" s="21"/>
      <c r="E176" s="21"/>
      <c r="F176" s="21"/>
      <c r="G176" s="21"/>
      <c r="H176" s="21"/>
    </row>
    <row r="177" spans="4:6" x14ac:dyDescent="0.2">
      <c r="D177" s="21"/>
      <c r="E177" s="21"/>
      <c r="F177" s="21"/>
    </row>
    <row r="178" spans="4:6" x14ac:dyDescent="0.2">
      <c r="D178" s="21"/>
      <c r="E178" s="21"/>
    </row>
    <row r="180" spans="4:6" x14ac:dyDescent="0.2">
      <c r="D180" s="21"/>
      <c r="E180" s="21"/>
    </row>
  </sheetData>
  <mergeCells count="44">
    <mergeCell ref="A171:D171"/>
    <mergeCell ref="F171:G171"/>
    <mergeCell ref="B168:D168"/>
    <mergeCell ref="F168:G168"/>
    <mergeCell ref="B169:D169"/>
    <mergeCell ref="F169:G169"/>
    <mergeCell ref="B170:D170"/>
    <mergeCell ref="F170:G170"/>
    <mergeCell ref="B144:G144"/>
    <mergeCell ref="F145:G145"/>
    <mergeCell ref="A146:A147"/>
    <mergeCell ref="A154:B154"/>
    <mergeCell ref="A164:B164"/>
    <mergeCell ref="B166:G166"/>
    <mergeCell ref="A118:B118"/>
    <mergeCell ref="B121:G121"/>
    <mergeCell ref="F122:G122"/>
    <mergeCell ref="A123:A124"/>
    <mergeCell ref="A131:B131"/>
    <mergeCell ref="A141:B141"/>
    <mergeCell ref="A85:B85"/>
    <mergeCell ref="A95:B95"/>
    <mergeCell ref="A98:H98"/>
    <mergeCell ref="F99:G99"/>
    <mergeCell ref="A100:A101"/>
    <mergeCell ref="A108:B108"/>
    <mergeCell ref="A53:A54"/>
    <mergeCell ref="A61:B61"/>
    <mergeCell ref="A71:B71"/>
    <mergeCell ref="A75:H75"/>
    <mergeCell ref="F76:G76"/>
    <mergeCell ref="A77:A78"/>
    <mergeCell ref="A28:H28"/>
    <mergeCell ref="A30:A31"/>
    <mergeCell ref="A38:B38"/>
    <mergeCell ref="A48:B48"/>
    <mergeCell ref="A51:H51"/>
    <mergeCell ref="F52:G52"/>
    <mergeCell ref="C1:H1"/>
    <mergeCell ref="B3:G3"/>
    <mergeCell ref="A5:H5"/>
    <mergeCell ref="A7:A8"/>
    <mergeCell ref="A15:B15"/>
    <mergeCell ref="A25:B25"/>
  </mergeCells>
  <conditionalFormatting sqref="G66:G70 C74:G74 C119:G120 C142:G143 F61 C73:H73 G55:G61 C61:D61 C71:G71">
    <cfRule type="cellIs" dxfId="29" priority="28" stopIfTrue="1" operator="equal">
      <formula>0</formula>
    </cfRule>
  </conditionalFormatting>
  <conditionalFormatting sqref="G18:G19">
    <cfRule type="cellIs" dxfId="28" priority="27" stopIfTrue="1" operator="equal">
      <formula>0</formula>
    </cfRule>
  </conditionalFormatting>
  <conditionalFormatting sqref="G64:G65">
    <cfRule type="cellIs" dxfId="27" priority="26" stopIfTrue="1" operator="equal">
      <formula>0</formula>
    </cfRule>
  </conditionalFormatting>
  <conditionalFormatting sqref="G20:G27 C25:F27 C49:G50 C72:G72">
    <cfRule type="cellIs" dxfId="26" priority="30" stopIfTrue="1" operator="equal">
      <formula>0</formula>
    </cfRule>
  </conditionalFormatting>
  <conditionalFormatting sqref="G32 G34:G37 G41:G48 C48:F48">
    <cfRule type="cellIs" dxfId="25" priority="29" stopIfTrue="1" operator="equal">
      <formula>0</formula>
    </cfRule>
  </conditionalFormatting>
  <conditionalFormatting sqref="G88:G94 G79:G85 C85:D85 F85 C95:G95">
    <cfRule type="cellIs" dxfId="24" priority="25" stopIfTrue="1" operator="equal">
      <formula>0</formula>
    </cfRule>
  </conditionalFormatting>
  <conditionalFormatting sqref="C38:D38 F38:G38">
    <cfRule type="cellIs" dxfId="23" priority="24" stopIfTrue="1" operator="equal">
      <formula>0</formula>
    </cfRule>
  </conditionalFormatting>
  <conditionalFormatting sqref="G33">
    <cfRule type="cellIs" dxfId="22" priority="23" stopIfTrue="1" operator="equal">
      <formula>0</formula>
    </cfRule>
  </conditionalFormatting>
  <conditionalFormatting sqref="C118:F118 G111:G118 G102:G108 C108:D108 F108">
    <cfRule type="cellIs" dxfId="21" priority="22" stopIfTrue="1" operator="equal">
      <formula>0</formula>
    </cfRule>
  </conditionalFormatting>
  <conditionalFormatting sqref="C131:D131 G125:G131 G134:G141 F131 C141:F141">
    <cfRule type="cellIs" dxfId="20" priority="21" stopIfTrue="1" operator="equal">
      <formula>0</formula>
    </cfRule>
  </conditionalFormatting>
  <conditionalFormatting sqref="C164:F164 G148 G157:G164 G151:G153">
    <cfRule type="cellIs" dxfId="19" priority="20" stopIfTrue="1" operator="equal">
      <formula>0</formula>
    </cfRule>
  </conditionalFormatting>
  <conditionalFormatting sqref="C154:D154 F154:G154">
    <cfRule type="cellIs" dxfId="18" priority="19" stopIfTrue="1" operator="equal">
      <formula>0</formula>
    </cfRule>
  </conditionalFormatting>
  <conditionalFormatting sqref="G149">
    <cfRule type="cellIs" dxfId="17" priority="18" stopIfTrue="1" operator="equal">
      <formula>0</formula>
    </cfRule>
  </conditionalFormatting>
  <conditionalFormatting sqref="F171:G171">
    <cfRule type="cellIs" dxfId="16" priority="17" stopIfTrue="1" operator="equal">
      <formula>0</formula>
    </cfRule>
  </conditionalFormatting>
  <conditionalFormatting sqref="H66:H71 H74 H119:H120 H142:H143 H55:H61">
    <cfRule type="cellIs" dxfId="15" priority="14" stopIfTrue="1" operator="equal">
      <formula>0</formula>
    </cfRule>
  </conditionalFormatting>
  <conditionalFormatting sqref="H18:H19">
    <cfRule type="cellIs" dxfId="14" priority="13" stopIfTrue="1" operator="equal">
      <formula>0</formula>
    </cfRule>
  </conditionalFormatting>
  <conditionalFormatting sqref="H64:H65">
    <cfRule type="cellIs" dxfId="13" priority="12" stopIfTrue="1" operator="equal">
      <formula>0</formula>
    </cfRule>
  </conditionalFormatting>
  <conditionalFormatting sqref="H20:H27 H49:H50 H72">
    <cfRule type="cellIs" dxfId="12" priority="16" stopIfTrue="1" operator="equal">
      <formula>0</formula>
    </cfRule>
  </conditionalFormatting>
  <conditionalFormatting sqref="H32 H41:H48 H34:H37">
    <cfRule type="cellIs" dxfId="11" priority="15" stopIfTrue="1" operator="equal">
      <formula>0</formula>
    </cfRule>
  </conditionalFormatting>
  <conditionalFormatting sqref="H88:H95 H79:H85">
    <cfRule type="cellIs" dxfId="10" priority="11" stopIfTrue="1" operator="equal">
      <formula>0</formula>
    </cfRule>
  </conditionalFormatting>
  <conditionalFormatting sqref="H38">
    <cfRule type="cellIs" dxfId="9" priority="10" stopIfTrue="1" operator="equal">
      <formula>0</formula>
    </cfRule>
  </conditionalFormatting>
  <conditionalFormatting sqref="H33">
    <cfRule type="cellIs" dxfId="8" priority="9" stopIfTrue="1" operator="equal">
      <formula>0</formula>
    </cfRule>
  </conditionalFormatting>
  <conditionalFormatting sqref="H111:H118 H102:H108">
    <cfRule type="cellIs" dxfId="7" priority="8" stopIfTrue="1" operator="equal">
      <formula>0</formula>
    </cfRule>
  </conditionalFormatting>
  <conditionalFormatting sqref="H125:H131 H134:H141">
    <cfRule type="cellIs" dxfId="6" priority="7" stopIfTrue="1" operator="equal">
      <formula>0</formula>
    </cfRule>
  </conditionalFormatting>
  <conditionalFormatting sqref="H148 H157:H164 H151:H153">
    <cfRule type="cellIs" dxfId="5" priority="6" stopIfTrue="1" operator="equal">
      <formula>0</formula>
    </cfRule>
  </conditionalFormatting>
  <conditionalFormatting sqref="H154">
    <cfRule type="cellIs" dxfId="4" priority="5" stopIfTrue="1" operator="equal">
      <formula>0</formula>
    </cfRule>
  </conditionalFormatting>
  <conditionalFormatting sqref="H149">
    <cfRule type="cellIs" dxfId="3" priority="4" stopIfTrue="1" operator="equal">
      <formula>0</formula>
    </cfRule>
  </conditionalFormatting>
  <conditionalFormatting sqref="H171">
    <cfRule type="cellIs" dxfId="2" priority="3" stopIfTrue="1" operator="equal">
      <formula>0</formula>
    </cfRule>
  </conditionalFormatting>
  <conditionalFormatting sqref="G150">
    <cfRule type="cellIs" dxfId="1" priority="2" stopIfTrue="1" operator="equal">
      <formula>0</formula>
    </cfRule>
  </conditionalFormatting>
  <conditionalFormatting sqref="H150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66" orientation="portrait" r:id="rId1"/>
  <headerFooter alignWithMargins="0"/>
  <rowBreaks count="3" manualBreakCount="3">
    <brk id="49" max="7" man="1"/>
    <brk id="97" max="7" man="1"/>
    <brk id="14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 melléklet</vt:lpstr>
      <vt:lpstr>'13.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2020-06-30T07:56:58Z</dcterms:created>
  <dcterms:modified xsi:type="dcterms:W3CDTF">2020-06-30T07:57:36Z</dcterms:modified>
</cp:coreProperties>
</file>