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240" windowHeight="12225" activeTab="1"/>
  </bookViews>
  <sheets>
    <sheet name="Egyéb" sheetId="1" r:id="rId1"/>
    <sheet name="Munka1" sheetId="2" r:id="rId2"/>
  </sheets>
  <definedNames>
    <definedName name="_xlnm.Print_Area" localSheetId="0">'Egyéb'!$A$1:$F$41</definedName>
  </definedNames>
  <calcPr fullCalcOnLoad="1"/>
</workbook>
</file>

<file path=xl/sharedStrings.xml><?xml version="1.0" encoding="utf-8"?>
<sst xmlns="http://schemas.openxmlformats.org/spreadsheetml/2006/main" count="133" uniqueCount="69">
  <si>
    <t>Sorszám</t>
  </si>
  <si>
    <t>Jogcím</t>
  </si>
  <si>
    <t>Hiv.szám</t>
  </si>
  <si>
    <t>Mutató</t>
  </si>
  <si>
    <t>Időskorúak nappali intézményi ellátását biztosítják</t>
  </si>
  <si>
    <t>Falugondnoki  vagy tanyagondnoki szolgáltatás</t>
  </si>
  <si>
    <t>Szociális és gyermejóléti alapszolgáltatás feladatai összesen (4+10+11)</t>
  </si>
  <si>
    <t>Összeg</t>
  </si>
  <si>
    <t xml:space="preserve">A szociális étkeztetés </t>
  </si>
  <si>
    <t>Otthonközeli ellátás (5+6+7)</t>
  </si>
  <si>
    <t>Általános feladatok (3)</t>
  </si>
  <si>
    <t>Önkormányzati hivatal működésének támogatása</t>
  </si>
  <si>
    <t>A zöldterület-gazdálkodással kapcsolatos feladatok ellátásának támogatása</t>
  </si>
  <si>
    <t>Közvilágítás fenntartásának támogatása</t>
  </si>
  <si>
    <t>Köztemető fenntartással kapcsolatos feladatok támogatása</t>
  </si>
  <si>
    <t>Közutak fenntartásának támogatása</t>
  </si>
  <si>
    <t>Egyéb kötelező önkormányzati feladatok támogatása</t>
  </si>
  <si>
    <t>2.sz.m.I.1.a</t>
  </si>
  <si>
    <t>2.sz.m.I.1.ba</t>
  </si>
  <si>
    <t>2.sz.m.I.1.bb</t>
  </si>
  <si>
    <t>2.sz.m.I.1.bc</t>
  </si>
  <si>
    <t>2.sz.m.I.1.bd</t>
  </si>
  <si>
    <t>2.sz.m.I.1.c</t>
  </si>
  <si>
    <t>2.sz.m.I.1.a-c</t>
  </si>
  <si>
    <t>HELYI ÖNKORMÁNYZATOK MŰKÖDÉSÉNEK ÁLTALÁNOS TÁMOGATÁSA ÖSSZESEN 9+10</t>
  </si>
  <si>
    <t>Hozzájárulás a pénzbeli szociális ellátásokhoz</t>
  </si>
  <si>
    <t>2.sz.m.III.2.</t>
  </si>
  <si>
    <t>2.sz.m.III.3.c 1</t>
  </si>
  <si>
    <t>2.sz.m.III.3.e</t>
  </si>
  <si>
    <t>2.sz.m.III.3.f 1</t>
  </si>
  <si>
    <t xml:space="preserve">A TELEPÜLÉSI ÖNKORMÁNYZATOK SZOCIÁLIS ÉS GYERMEKJÓLÉTI FELADATAINAK TÁMOGATÁSA ÖSSZESEN </t>
  </si>
  <si>
    <t>Mindösszesen:</t>
  </si>
  <si>
    <t>Könyvtári, közművelődési feladatok támogatása</t>
  </si>
  <si>
    <t>Ft</t>
  </si>
  <si>
    <t>Település üzemeltetéshez kapcs feladatell.tám</t>
  </si>
  <si>
    <t>2.sz.m.I.1.b</t>
  </si>
  <si>
    <t>2.sz.m.IV.2.</t>
  </si>
  <si>
    <t>info  beszámítás</t>
  </si>
  <si>
    <t>Lakott külterületekkel kapcsolatos feladatok támogatása</t>
  </si>
  <si>
    <t>Összesen:</t>
  </si>
  <si>
    <t>Gyermekétkeztetés támogatása</t>
  </si>
  <si>
    <t>Rászoruló gyermekek intézményen kívüli szünidei étkeztetésének támogatása</t>
  </si>
  <si>
    <t>Családsegítés,Gyermekjóléti szolgálat</t>
  </si>
  <si>
    <t>2.sz.m.III.3.</t>
  </si>
  <si>
    <t xml:space="preserve">70000 fő lakosságszámig működési engedéllyel </t>
  </si>
  <si>
    <t>2.sz.m.III.3.da</t>
  </si>
  <si>
    <t>2.sz.m.III.3.db (1)</t>
  </si>
  <si>
    <t>Házi segítségnyújtás-szociális segítés</t>
  </si>
  <si>
    <t>Házi segítségnyújtás-személyi gondozás</t>
  </si>
  <si>
    <t>2.sz.m.III.4.a</t>
  </si>
  <si>
    <t>A települési önkormányzatok által biztosított egyes szociális szakosított ellátások,
valamint a gyermekek átmeneti gondozásával kapcsolatos feladatok támogatása</t>
  </si>
  <si>
    <t>A finanszírozás szempontjából elismert szakmai dolgozók bértámogatása</t>
  </si>
  <si>
    <t>Intézményüzemeltetési támogatás</t>
  </si>
  <si>
    <t>2.sz.m.III.4.b</t>
  </si>
  <si>
    <t>2.sz.III.5.a</t>
  </si>
  <si>
    <t>2.sz.III.5.c</t>
  </si>
  <si>
    <t xml:space="preserve">Költségvetési támogatások, normatívák 2017. év </t>
  </si>
  <si>
    <t xml:space="preserve">2. sz. melléklet az 1/2017. (II. 24.) Ör. Rendelethez. </t>
  </si>
  <si>
    <t>2016. évi bérkompenzáció</t>
  </si>
  <si>
    <t>2.sz.m. I.5.</t>
  </si>
  <si>
    <t>2.sz.melléklet az 1/2018. (II. 23.) Ör. rendelethez.</t>
  </si>
  <si>
    <t xml:space="preserve">Költségvetési támogatások, normatívák 2018. év </t>
  </si>
  <si>
    <t>2.sz.m.I.1.d</t>
  </si>
  <si>
    <t>Polgármesteri illetmény támogatása</t>
  </si>
  <si>
    <t>2.sz.m.I.6</t>
  </si>
  <si>
    <t>2.sz.m.I.5</t>
  </si>
  <si>
    <t>A 2017. évről áthúzódó bérkompenzáció támogatása</t>
  </si>
  <si>
    <t>Gyermekétkeztetés üzemeltetési támogatása</t>
  </si>
  <si>
    <t>2.sz.III.5.b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</si>
</sst>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_-* #,##0\ &quot;Ft&quot;_-;\-* #,##0\ &quot;Ft&quot;_-;_-* &quot;-&quot;??\ &quot;Ft&quot;_-;_-@_-"/>
    <numFmt numFmtId="167" formatCode="#,##0\ _F_t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2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9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ck"/>
      <top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/>
    </border>
    <border>
      <left style="thin"/>
      <right style="thin"/>
      <top style="medium"/>
      <bottom style="medium"/>
    </border>
    <border>
      <left style="thin"/>
      <right style="thin"/>
      <top style="medium"/>
      <bottom/>
    </border>
    <border>
      <left style="thin"/>
      <right style="thick"/>
      <top style="medium"/>
      <bottom/>
    </border>
    <border>
      <left style="thin"/>
      <right style="thin"/>
      <top/>
      <bottom style="thick"/>
    </border>
    <border>
      <left style="thin"/>
      <right style="thick"/>
      <top/>
      <bottom style="thick"/>
    </border>
    <border>
      <left/>
      <right style="thin"/>
      <top style="medium"/>
      <bottom style="medium"/>
    </border>
    <border>
      <left/>
      <right style="thin"/>
      <top/>
      <bottom style="thin"/>
    </border>
    <border>
      <left/>
      <right style="thin"/>
      <top style="thin"/>
      <bottom/>
    </border>
    <border>
      <left/>
      <right style="thin"/>
      <top style="medium"/>
      <bottom/>
    </border>
    <border>
      <left/>
      <right style="thin"/>
      <top/>
      <bottom style="thick"/>
    </border>
    <border>
      <left style="thick"/>
      <right style="medium"/>
      <top style="thick"/>
      <bottom style="thin"/>
    </border>
    <border>
      <left style="thick"/>
      <right style="medium"/>
      <top style="thin"/>
      <bottom/>
    </border>
    <border>
      <left style="thick"/>
      <right style="medium"/>
      <top style="medium"/>
      <bottom style="medium"/>
    </border>
    <border>
      <left style="thick"/>
      <right style="medium"/>
      <top/>
      <bottom style="thin"/>
    </border>
    <border>
      <left style="thick"/>
      <right style="medium"/>
      <top style="medium"/>
      <bottom/>
    </border>
    <border>
      <left style="thick"/>
      <right style="medium"/>
      <top/>
      <bottom style="thick"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 style="medium"/>
      <right style="thick"/>
      <top style="thick"/>
      <bottom style="thick"/>
    </border>
    <border>
      <left/>
      <right style="thin"/>
      <top style="thick"/>
      <bottom style="thick"/>
    </border>
    <border>
      <left style="thick"/>
      <right style="medium"/>
      <top style="thin"/>
      <bottom style="thin"/>
    </border>
    <border>
      <left style="thin"/>
      <right style="thick"/>
      <top style="medium"/>
      <bottom style="medium"/>
    </border>
    <border>
      <left style="thick"/>
      <right style="medium"/>
      <top style="thick"/>
      <bottom/>
    </border>
    <border>
      <left/>
      <right style="thin"/>
      <top style="thick"/>
      <bottom/>
    </border>
    <border>
      <left style="thin"/>
      <right style="thin"/>
      <top style="thick"/>
      <bottom/>
    </border>
    <border>
      <left style="thick"/>
      <right style="medium"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medium"/>
      <top style="medium"/>
      <bottom style="thick"/>
    </border>
    <border>
      <left style="thin"/>
      <right style="thin"/>
      <top style="medium"/>
      <bottom style="thick"/>
    </border>
    <border>
      <left style="thin"/>
      <right style="thick"/>
      <top style="medium"/>
      <bottom style="thick"/>
    </border>
    <border>
      <left style="medium"/>
      <right style="thin"/>
      <top style="thin"/>
      <bottom style="thick"/>
    </border>
    <border>
      <left/>
      <right style="thin"/>
      <top style="medium"/>
      <bottom style="thick"/>
    </border>
    <border>
      <left style="thin"/>
      <right style="thick"/>
      <top/>
      <bottom/>
    </border>
    <border>
      <left/>
      <right style="thick"/>
      <top/>
      <bottom/>
    </border>
    <border>
      <left style="thin"/>
      <right style="thick"/>
      <top style="thick"/>
      <bottom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/>
      <right style="thick"/>
      <top style="medium"/>
      <bottom style="medium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n"/>
      <right/>
      <top style="thick"/>
      <bottom style="thick"/>
    </border>
    <border>
      <left style="thin"/>
      <right/>
      <top style="medium"/>
      <bottom style="medium"/>
    </border>
    <border>
      <left style="thick"/>
      <right>
        <color indexed="63"/>
      </right>
      <top style="medium"/>
      <bottom style="medium"/>
    </border>
    <border>
      <left style="thick"/>
      <right>
        <color indexed="63"/>
      </right>
      <top/>
      <bottom style="thin"/>
    </border>
    <border>
      <left style="medium"/>
      <right style="medium"/>
      <top style="thick"/>
      <bottom>
        <color indexed="63"/>
      </bottom>
    </border>
    <border>
      <left style="medium"/>
      <right style="medium"/>
      <top>
        <color indexed="63"/>
      </top>
      <bottom style="medium"/>
    </border>
    <border>
      <left/>
      <right/>
      <top>
        <color indexed="63"/>
      </top>
      <bottom style="thick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ck"/>
      <right/>
      <top style="thick"/>
      <bottom>
        <color indexed="63"/>
      </bottom>
    </border>
    <border>
      <left style="thick"/>
      <right>
        <color indexed="63"/>
      </right>
      <top/>
      <bottom style="thick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/>
    </border>
    <border>
      <left style="medium"/>
      <right style="medium"/>
      <top style="medium"/>
      <bottom>
        <color indexed="63"/>
      </bottom>
    </border>
    <border>
      <left style="medium"/>
      <right style="medium"/>
      <top/>
      <bottom style="thick"/>
    </border>
    <border>
      <left style="medium"/>
      <right style="medium"/>
      <top style="thick"/>
      <bottom style="medium"/>
    </border>
    <border>
      <left style="thick"/>
      <right>
        <color indexed="63"/>
      </right>
      <top style="medium"/>
      <bottom style="thick"/>
    </border>
    <border>
      <left style="thick"/>
      <right>
        <color indexed="63"/>
      </right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19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0" fillId="21" borderId="7" applyNumberFormat="0" applyFon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5" fillId="28" borderId="0" applyNumberFormat="0" applyBorder="0" applyAlignment="0" applyProtection="0"/>
    <xf numFmtId="0" fontId="36" fillId="29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0" borderId="0" applyNumberFormat="0" applyBorder="0" applyAlignment="0" applyProtection="0"/>
    <xf numFmtId="0" fontId="40" fillId="31" borderId="0" applyNumberFormat="0" applyBorder="0" applyAlignment="0" applyProtection="0"/>
    <xf numFmtId="0" fontId="41" fillId="29" borderId="1" applyNumberFormat="0" applyAlignment="0" applyProtection="0"/>
    <xf numFmtId="9" fontId="0" fillId="0" borderId="0" applyFont="0" applyFill="0" applyBorder="0" applyAlignment="0" applyProtection="0"/>
  </cellStyleXfs>
  <cellXfs count="189">
    <xf numFmtId="0" fontId="0" fillId="0" borderId="0" xfId="0" applyAlignment="1">
      <alignment/>
    </xf>
    <xf numFmtId="0" fontId="6" fillId="0" borderId="0" xfId="0" applyFont="1" applyAlignment="1">
      <alignment horizontal="center"/>
    </xf>
    <xf numFmtId="0" fontId="0" fillId="0" borderId="10" xfId="0" applyFill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Font="1" applyFill="1" applyBorder="1" applyAlignment="1">
      <alignment horizontal="left" vertical="center"/>
    </xf>
    <xf numFmtId="0" fontId="0" fillId="0" borderId="11" xfId="0" applyFill="1" applyBorder="1" applyAlignment="1">
      <alignment horizontal="right" vertical="center"/>
    </xf>
    <xf numFmtId="167" fontId="0" fillId="0" borderId="10" xfId="0" applyNumberFormat="1" applyFill="1" applyBorder="1" applyAlignment="1">
      <alignment horizontal="right" vertical="center"/>
    </xf>
    <xf numFmtId="167" fontId="0" fillId="0" borderId="11" xfId="0" applyNumberFormat="1" applyFill="1" applyBorder="1" applyAlignment="1">
      <alignment horizontal="right" vertical="center"/>
    </xf>
    <xf numFmtId="0" fontId="0" fillId="0" borderId="12" xfId="0" applyFont="1" applyFill="1" applyBorder="1" applyAlignment="1">
      <alignment horizontal="right"/>
    </xf>
    <xf numFmtId="166" fontId="0" fillId="0" borderId="13" xfId="55" applyNumberFormat="1" applyFont="1" applyBorder="1" applyAlignment="1">
      <alignment horizontal="right" vertical="center"/>
    </xf>
    <xf numFmtId="0" fontId="6" fillId="0" borderId="0" xfId="0" applyFont="1" applyAlignment="1">
      <alignment/>
    </xf>
    <xf numFmtId="166" fontId="0" fillId="0" borderId="14" xfId="55" applyNumberFormat="1" applyFont="1" applyFill="1" applyBorder="1" applyAlignment="1">
      <alignment horizontal="right" vertical="center"/>
    </xf>
    <xf numFmtId="166" fontId="0" fillId="0" borderId="15" xfId="55" applyNumberFormat="1" applyFont="1" applyFill="1" applyBorder="1" applyAlignment="1">
      <alignment horizontal="right" vertical="center"/>
    </xf>
    <xf numFmtId="0" fontId="0" fillId="0" borderId="16" xfId="0" applyFont="1" applyBorder="1" applyAlignment="1">
      <alignment horizontal="left" vertical="center"/>
    </xf>
    <xf numFmtId="0" fontId="0" fillId="0" borderId="12" xfId="0" applyFont="1" applyFill="1" applyBorder="1" applyAlignment="1">
      <alignment/>
    </xf>
    <xf numFmtId="0" fontId="0" fillId="0" borderId="17" xfId="0" applyFont="1" applyFill="1" applyBorder="1" applyAlignment="1">
      <alignment horizontal="left" vertical="center"/>
    </xf>
    <xf numFmtId="0" fontId="0" fillId="0" borderId="17" xfId="0" applyFont="1" applyFill="1" applyBorder="1" applyAlignment="1">
      <alignment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right" vertical="center"/>
    </xf>
    <xf numFmtId="166" fontId="0" fillId="0" borderId="13" xfId="55" applyNumberFormat="1" applyFont="1" applyFill="1" applyBorder="1" applyAlignment="1">
      <alignment horizontal="right" vertical="center"/>
    </xf>
    <xf numFmtId="0" fontId="0" fillId="0" borderId="16" xfId="0" applyFont="1" applyFill="1" applyBorder="1" applyAlignment="1">
      <alignment horizontal="left" vertical="center"/>
    </xf>
    <xf numFmtId="166" fontId="2" fillId="0" borderId="18" xfId="55" applyNumberFormat="1" applyFont="1" applyFill="1" applyBorder="1" applyAlignment="1">
      <alignment horizontal="right" vertical="center"/>
    </xf>
    <xf numFmtId="0" fontId="0" fillId="0" borderId="19" xfId="0" applyFont="1" applyBorder="1" applyAlignment="1">
      <alignment horizontal="left" vertical="center"/>
    </xf>
    <xf numFmtId="0" fontId="0" fillId="0" borderId="19" xfId="0" applyFont="1" applyBorder="1" applyAlignment="1">
      <alignment horizontal="right" vertical="center"/>
    </xf>
    <xf numFmtId="166" fontId="2" fillId="0" borderId="20" xfId="55" applyNumberFormat="1" applyFont="1" applyBorder="1" applyAlignment="1">
      <alignment horizontal="right" vertical="center"/>
    </xf>
    <xf numFmtId="0" fontId="0" fillId="0" borderId="16" xfId="0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2" fillId="0" borderId="21" xfId="0" applyFont="1" applyFill="1" applyBorder="1" applyAlignment="1">
      <alignment horizontal="left" wrapText="1"/>
    </xf>
    <xf numFmtId="0" fontId="0" fillId="0" borderId="22" xfId="0" applyFont="1" applyFill="1" applyBorder="1" applyAlignment="1">
      <alignment horizontal="left" wrapText="1"/>
    </xf>
    <xf numFmtId="0" fontId="0" fillId="0" borderId="22" xfId="0" applyBorder="1" applyAlignment="1">
      <alignment horizontal="left" wrapText="1"/>
    </xf>
    <xf numFmtId="0" fontId="0" fillId="0" borderId="23" xfId="0" applyFont="1" applyFill="1" applyBorder="1" applyAlignment="1">
      <alignment horizontal="left" wrapText="1"/>
    </xf>
    <xf numFmtId="0" fontId="2" fillId="0" borderId="21" xfId="0" applyFont="1" applyBorder="1" applyAlignment="1">
      <alignment horizontal="left" vertical="center" wrapText="1"/>
    </xf>
    <xf numFmtId="0" fontId="2" fillId="0" borderId="24" xfId="0" applyFont="1" applyFill="1" applyBorder="1" applyAlignment="1">
      <alignment horizontal="left" wrapText="1"/>
    </xf>
    <xf numFmtId="0" fontId="2" fillId="0" borderId="21" xfId="0" applyFont="1" applyFill="1" applyBorder="1" applyAlignment="1">
      <alignment horizontal="left" wrapText="1"/>
    </xf>
    <xf numFmtId="0" fontId="2" fillId="0" borderId="25" xfId="0" applyFont="1" applyBorder="1" applyAlignment="1">
      <alignment horizontal="left"/>
    </xf>
    <xf numFmtId="0" fontId="2" fillId="0" borderId="26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32" xfId="0" applyFont="1" applyBorder="1" applyAlignment="1">
      <alignment horizontal="center"/>
    </xf>
    <xf numFmtId="0" fontId="4" fillId="0" borderId="32" xfId="0" applyFont="1" applyBorder="1" applyAlignment="1">
      <alignment/>
    </xf>
    <xf numFmtId="0" fontId="4" fillId="0" borderId="33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35" xfId="0" applyFont="1" applyBorder="1" applyAlignment="1">
      <alignment horizontal="left" vertical="center" wrapText="1"/>
    </xf>
    <xf numFmtId="0" fontId="2" fillId="0" borderId="36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0" fillId="0" borderId="16" xfId="0" applyFill="1" applyBorder="1" applyAlignment="1">
      <alignment horizontal="left" vertical="center"/>
    </xf>
    <xf numFmtId="0" fontId="0" fillId="0" borderId="16" xfId="0" applyFill="1" applyBorder="1" applyAlignment="1">
      <alignment horizontal="right" vertical="center"/>
    </xf>
    <xf numFmtId="166" fontId="2" fillId="0" borderId="37" xfId="55" applyNumberFormat="1" applyFont="1" applyFill="1" applyBorder="1" applyAlignment="1">
      <alignment horizontal="right" vertical="center"/>
    </xf>
    <xf numFmtId="0" fontId="2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left"/>
    </xf>
    <xf numFmtId="0" fontId="0" fillId="0" borderId="40" xfId="0" applyFont="1" applyBorder="1" applyAlignment="1">
      <alignment horizontal="right" vertical="center"/>
    </xf>
    <xf numFmtId="0" fontId="0" fillId="0" borderId="21" xfId="0" applyFill="1" applyBorder="1" applyAlignment="1">
      <alignment horizontal="left" wrapText="1"/>
    </xf>
    <xf numFmtId="0" fontId="2" fillId="0" borderId="41" xfId="0" applyFont="1" applyBorder="1" applyAlignment="1">
      <alignment horizontal="center" vertical="center"/>
    </xf>
    <xf numFmtId="0" fontId="0" fillId="0" borderId="42" xfId="0" applyFont="1" applyBorder="1" applyAlignment="1">
      <alignment horizontal="left" wrapText="1"/>
    </xf>
    <xf numFmtId="0" fontId="0" fillId="0" borderId="43" xfId="0" applyFont="1" applyBorder="1" applyAlignment="1">
      <alignment horizontal="left" vertical="center"/>
    </xf>
    <xf numFmtId="0" fontId="0" fillId="0" borderId="43" xfId="0" applyFont="1" applyBorder="1" applyAlignment="1">
      <alignment horizontal="right" vertical="center"/>
    </xf>
    <xf numFmtId="166" fontId="0" fillId="0" borderId="37" xfId="55" applyNumberFormat="1" applyFont="1" applyFill="1" applyBorder="1" applyAlignment="1">
      <alignment horizontal="right" vertical="center"/>
    </xf>
    <xf numFmtId="0" fontId="7" fillId="0" borderId="16" xfId="0" applyFont="1" applyFill="1" applyBorder="1" applyAlignment="1">
      <alignment horizontal="right" vertical="center"/>
    </xf>
    <xf numFmtId="0" fontId="0" fillId="0" borderId="21" xfId="0" applyFont="1" applyFill="1" applyBorder="1" applyAlignment="1">
      <alignment horizontal="left" wrapText="1"/>
    </xf>
    <xf numFmtId="0" fontId="2" fillId="0" borderId="44" xfId="0" applyFont="1" applyBorder="1" applyAlignment="1">
      <alignment horizontal="left" wrapText="1"/>
    </xf>
    <xf numFmtId="0" fontId="2" fillId="0" borderId="11" xfId="0" applyFont="1" applyBorder="1" applyAlignment="1">
      <alignment horizontal="left" vertical="center"/>
    </xf>
    <xf numFmtId="167" fontId="2" fillId="0" borderId="11" xfId="0" applyNumberFormat="1" applyFont="1" applyFill="1" applyBorder="1" applyAlignment="1">
      <alignment horizontal="right" vertical="center"/>
    </xf>
    <xf numFmtId="0" fontId="2" fillId="0" borderId="35" xfId="0" applyFont="1" applyBorder="1" applyAlignment="1">
      <alignment wrapText="1"/>
    </xf>
    <xf numFmtId="0" fontId="2" fillId="0" borderId="41" xfId="0" applyFont="1" applyFill="1" applyBorder="1" applyAlignment="1">
      <alignment horizontal="center" vertical="center"/>
    </xf>
    <xf numFmtId="0" fontId="8" fillId="0" borderId="45" xfId="0" applyFont="1" applyBorder="1" applyAlignment="1">
      <alignment/>
    </xf>
    <xf numFmtId="0" fontId="0" fillId="0" borderId="46" xfId="0" applyBorder="1" applyAlignment="1">
      <alignment/>
    </xf>
    <xf numFmtId="166" fontId="4" fillId="0" borderId="47" xfId="0" applyNumberFormat="1" applyFont="1" applyBorder="1" applyAlignment="1">
      <alignment/>
    </xf>
    <xf numFmtId="0" fontId="0" fillId="0" borderId="48" xfId="0" applyFont="1" applyFill="1" applyBorder="1" applyAlignment="1">
      <alignment horizontal="right"/>
    </xf>
    <xf numFmtId="166" fontId="0" fillId="0" borderId="49" xfId="55" applyNumberFormat="1" applyFont="1" applyFill="1" applyBorder="1" applyAlignment="1">
      <alignment horizontal="right" vertical="center"/>
    </xf>
    <xf numFmtId="0" fontId="6" fillId="0" borderId="0" xfId="0" applyFont="1" applyAlignment="1">
      <alignment horizontal="right"/>
    </xf>
    <xf numFmtId="0" fontId="2" fillId="0" borderId="50" xfId="0" applyFont="1" applyFill="1" applyBorder="1" applyAlignment="1">
      <alignment horizontal="center" vertical="center"/>
    </xf>
    <xf numFmtId="0" fontId="0" fillId="0" borderId="51" xfId="0" applyFont="1" applyFill="1" applyBorder="1" applyAlignment="1">
      <alignment horizontal="left" vertical="center"/>
    </xf>
    <xf numFmtId="0" fontId="0" fillId="0" borderId="51" xfId="0" applyFill="1" applyBorder="1" applyAlignment="1">
      <alignment horizontal="right" vertical="center"/>
    </xf>
    <xf numFmtId="166" fontId="2" fillId="0" borderId="52" xfId="55" applyNumberFormat="1" applyFont="1" applyFill="1" applyBorder="1" applyAlignment="1">
      <alignment horizontal="right" vertical="center"/>
    </xf>
    <xf numFmtId="0" fontId="0" fillId="0" borderId="48" xfId="0" applyFont="1" applyFill="1" applyBorder="1" applyAlignment="1">
      <alignment horizontal="left" vertical="center"/>
    </xf>
    <xf numFmtId="0" fontId="0" fillId="0" borderId="53" xfId="0" applyFill="1" applyBorder="1" applyAlignment="1">
      <alignment horizontal="left" wrapText="1"/>
    </xf>
    <xf numFmtId="0" fontId="0" fillId="0" borderId="54" xfId="0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/>
    </xf>
    <xf numFmtId="0" fontId="2" fillId="0" borderId="27" xfId="0" applyFont="1" applyBorder="1" applyAlignment="1">
      <alignment horizontal="center" vertical="center"/>
    </xf>
    <xf numFmtId="0" fontId="2" fillId="0" borderId="23" xfId="0" applyFont="1" applyBorder="1" applyAlignment="1">
      <alignment horizontal="left" wrapText="1"/>
    </xf>
    <xf numFmtId="0" fontId="2" fillId="0" borderId="12" xfId="0" applyFont="1" applyBorder="1" applyAlignment="1">
      <alignment horizontal="left" vertical="center"/>
    </xf>
    <xf numFmtId="167" fontId="2" fillId="0" borderId="12" xfId="0" applyNumberFormat="1" applyFont="1" applyFill="1" applyBorder="1" applyAlignment="1">
      <alignment horizontal="right" vertical="center"/>
    </xf>
    <xf numFmtId="0" fontId="0" fillId="0" borderId="40" xfId="0" applyFont="1" applyBorder="1" applyAlignment="1">
      <alignment horizontal="left" vertical="center"/>
    </xf>
    <xf numFmtId="0" fontId="0" fillId="0" borderId="19" xfId="0" applyFont="1" applyBorder="1" applyAlignment="1">
      <alignment horizontal="left" vertical="center"/>
    </xf>
    <xf numFmtId="0" fontId="2" fillId="0" borderId="25" xfId="0" applyFont="1" applyBorder="1" applyAlignment="1">
      <alignment horizontal="left" wrapText="1"/>
    </xf>
    <xf numFmtId="0" fontId="0" fillId="0" borderId="44" xfId="0" applyFont="1" applyFill="1" applyBorder="1" applyAlignment="1">
      <alignment horizontal="left" wrapText="1"/>
    </xf>
    <xf numFmtId="0" fontId="0" fillId="0" borderId="11" xfId="0" applyFont="1" applyFill="1" applyBorder="1" applyAlignment="1">
      <alignment horizontal="left" vertical="center"/>
    </xf>
    <xf numFmtId="0" fontId="0" fillId="0" borderId="21" xfId="0" applyFont="1" applyBorder="1" applyAlignment="1">
      <alignment horizontal="left" wrapText="1"/>
    </xf>
    <xf numFmtId="0" fontId="0" fillId="0" borderId="43" xfId="0" applyFont="1" applyFill="1" applyBorder="1" applyAlignment="1">
      <alignment horizontal="right" vertical="center"/>
    </xf>
    <xf numFmtId="166" fontId="0" fillId="0" borderId="55" xfId="55" applyNumberFormat="1" applyFont="1" applyBorder="1" applyAlignment="1">
      <alignment horizontal="right" vertical="center"/>
    </xf>
    <xf numFmtId="166" fontId="0" fillId="0" borderId="0" xfId="0" applyNumberFormat="1" applyAlignment="1">
      <alignment/>
    </xf>
    <xf numFmtId="166" fontId="2" fillId="0" borderId="56" xfId="55" applyNumberFormat="1" applyFont="1" applyFill="1" applyBorder="1" applyAlignment="1">
      <alignment horizontal="right" vertical="center"/>
    </xf>
    <xf numFmtId="166" fontId="0" fillId="0" borderId="57" xfId="55" applyNumberFormat="1" applyFont="1" applyFill="1" applyBorder="1" applyAlignment="1">
      <alignment horizontal="right" vertical="center"/>
    </xf>
    <xf numFmtId="166" fontId="0" fillId="0" borderId="55" xfId="55" applyNumberFormat="1" applyFont="1" applyFill="1" applyBorder="1" applyAlignment="1">
      <alignment horizontal="right" vertical="center"/>
    </xf>
    <xf numFmtId="166" fontId="0" fillId="0" borderId="13" xfId="55" applyNumberFormat="1" applyFont="1" applyFill="1" applyBorder="1" applyAlignment="1">
      <alignment horizontal="right" vertical="center"/>
    </xf>
    <xf numFmtId="166" fontId="0" fillId="0" borderId="14" xfId="55" applyNumberFormat="1" applyFont="1" applyFill="1" applyBorder="1" applyAlignment="1">
      <alignment horizontal="right" vertical="center"/>
    </xf>
    <xf numFmtId="166" fontId="2" fillId="0" borderId="14" xfId="55" applyNumberFormat="1" applyFont="1" applyFill="1" applyBorder="1" applyAlignment="1">
      <alignment horizontal="right" vertical="center"/>
    </xf>
    <xf numFmtId="166" fontId="2" fillId="0" borderId="15" xfId="55" applyNumberFormat="1" applyFont="1" applyFill="1" applyBorder="1" applyAlignment="1">
      <alignment horizontal="right" vertical="center"/>
    </xf>
    <xf numFmtId="0" fontId="0" fillId="0" borderId="0" xfId="0" applyAlignment="1">
      <alignment/>
    </xf>
    <xf numFmtId="0" fontId="0" fillId="0" borderId="10" xfId="0" applyFont="1" applyFill="1" applyBorder="1" applyAlignment="1">
      <alignment horizontal="left" vertical="center"/>
    </xf>
    <xf numFmtId="166" fontId="4" fillId="0" borderId="58" xfId="0" applyNumberFormat="1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66" fontId="2" fillId="0" borderId="59" xfId="0" applyNumberFormat="1" applyFont="1" applyBorder="1" applyAlignment="1">
      <alignment horizontal="center"/>
    </xf>
    <xf numFmtId="166" fontId="2" fillId="0" borderId="60" xfId="0" applyNumberFormat="1" applyFont="1" applyBorder="1" applyAlignment="1">
      <alignment horizontal="center"/>
    </xf>
    <xf numFmtId="166" fontId="4" fillId="0" borderId="61" xfId="0" applyNumberFormat="1" applyFont="1" applyBorder="1" applyAlignment="1">
      <alignment horizontal="center"/>
    </xf>
    <xf numFmtId="0" fontId="4" fillId="0" borderId="61" xfId="0" applyFont="1" applyBorder="1" applyAlignment="1">
      <alignment horizontal="center"/>
    </xf>
    <xf numFmtId="0" fontId="4" fillId="0" borderId="62" xfId="0" applyFont="1" applyBorder="1" applyAlignment="1">
      <alignment horizontal="center"/>
    </xf>
    <xf numFmtId="166" fontId="4" fillId="0" borderId="63" xfId="55" applyNumberFormat="1" applyFont="1" applyBorder="1" applyAlignment="1">
      <alignment horizontal="right" vertical="center" wrapText="1"/>
    </xf>
    <xf numFmtId="166" fontId="4" fillId="0" borderId="46" xfId="55" applyNumberFormat="1" applyFont="1" applyBorder="1" applyAlignment="1">
      <alignment horizontal="right" vertical="center" wrapText="1"/>
    </xf>
    <xf numFmtId="166" fontId="4" fillId="0" borderId="47" xfId="55" applyNumberFormat="1" applyFont="1" applyBorder="1" applyAlignment="1">
      <alignment horizontal="right" vertical="center" wrapText="1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66" fontId="2" fillId="0" borderId="64" xfId="55" applyNumberFormat="1" applyFont="1" applyBorder="1" applyAlignment="1">
      <alignment horizontal="center" vertical="center"/>
    </xf>
    <xf numFmtId="166" fontId="2" fillId="0" borderId="60" xfId="55" applyNumberFormat="1" applyFont="1" applyBorder="1" applyAlignment="1">
      <alignment horizontal="center" vertical="center"/>
    </xf>
    <xf numFmtId="166" fontId="2" fillId="0" borderId="59" xfId="55" applyNumberFormat="1" applyFont="1" applyFill="1" applyBorder="1" applyAlignment="1">
      <alignment horizontal="center" vertical="center"/>
    </xf>
    <xf numFmtId="166" fontId="2" fillId="0" borderId="60" xfId="55" applyNumberFormat="1" applyFont="1" applyFill="1" applyBorder="1" applyAlignment="1">
      <alignment horizontal="center" vertical="center"/>
    </xf>
    <xf numFmtId="166" fontId="2" fillId="0" borderId="59" xfId="55" applyNumberFormat="1" applyFont="1" applyBorder="1" applyAlignment="1">
      <alignment horizontal="center" vertical="center"/>
    </xf>
    <xf numFmtId="166" fontId="2" fillId="0" borderId="60" xfId="55" applyNumberFormat="1" applyFont="1" applyBorder="1" applyAlignment="1">
      <alignment horizontal="center" vertical="center"/>
    </xf>
    <xf numFmtId="0" fontId="2" fillId="0" borderId="65" xfId="0" applyFont="1" applyFill="1" applyBorder="1" applyAlignment="1">
      <alignment horizontal="center" vertical="center"/>
    </xf>
    <xf numFmtId="0" fontId="2" fillId="0" borderId="66" xfId="0" applyFont="1" applyFill="1" applyBorder="1" applyAlignment="1">
      <alignment horizontal="center" vertical="center"/>
    </xf>
    <xf numFmtId="0" fontId="4" fillId="0" borderId="67" xfId="0" applyFont="1" applyBorder="1" applyAlignment="1">
      <alignment horizontal="center"/>
    </xf>
    <xf numFmtId="166" fontId="4" fillId="0" borderId="68" xfId="0" applyNumberFormat="1" applyFont="1" applyBorder="1" applyAlignment="1">
      <alignment/>
    </xf>
    <xf numFmtId="166" fontId="2" fillId="0" borderId="11" xfId="55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left" vertical="center"/>
    </xf>
    <xf numFmtId="166" fontId="2" fillId="0" borderId="11" xfId="55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right" vertical="center"/>
    </xf>
    <xf numFmtId="0" fontId="0" fillId="0" borderId="11" xfId="0" applyFill="1" applyBorder="1" applyAlignment="1">
      <alignment horizontal="left" vertical="center"/>
    </xf>
    <xf numFmtId="0" fontId="0" fillId="0" borderId="11" xfId="0" applyFont="1" applyFill="1" applyBorder="1" applyAlignment="1">
      <alignment/>
    </xf>
    <xf numFmtId="166" fontId="2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right" vertical="center"/>
    </xf>
    <xf numFmtId="0" fontId="0" fillId="0" borderId="69" xfId="0" applyBorder="1" applyAlignment="1">
      <alignment/>
    </xf>
    <xf numFmtId="0" fontId="0" fillId="0" borderId="70" xfId="0" applyFont="1" applyFill="1" applyBorder="1" applyAlignment="1">
      <alignment horizontal="left" wrapText="1"/>
    </xf>
    <xf numFmtId="166" fontId="0" fillId="0" borderId="71" xfId="55" applyNumberFormat="1" applyFont="1" applyFill="1" applyBorder="1" applyAlignment="1">
      <alignment horizontal="right" vertical="center"/>
    </xf>
    <xf numFmtId="0" fontId="0" fillId="0" borderId="70" xfId="0" applyFont="1" applyBorder="1" applyAlignment="1">
      <alignment horizontal="left" wrapText="1"/>
    </xf>
    <xf numFmtId="166" fontId="2" fillId="0" borderId="71" xfId="0" applyNumberFormat="1" applyFont="1" applyBorder="1" applyAlignment="1">
      <alignment/>
    </xf>
    <xf numFmtId="0" fontId="2" fillId="0" borderId="70" xfId="0" applyFont="1" applyFill="1" applyBorder="1" applyAlignment="1">
      <alignment horizontal="left" wrapText="1"/>
    </xf>
    <xf numFmtId="0" fontId="0" fillId="0" borderId="71" xfId="0" applyBorder="1" applyAlignment="1">
      <alignment/>
    </xf>
    <xf numFmtId="0" fontId="0" fillId="0" borderId="70" xfId="0" applyBorder="1" applyAlignment="1">
      <alignment horizontal="left" wrapText="1"/>
    </xf>
    <xf numFmtId="166" fontId="0" fillId="0" borderId="71" xfId="55" applyNumberFormat="1" applyFont="1" applyBorder="1" applyAlignment="1">
      <alignment horizontal="right" vertical="center"/>
    </xf>
    <xf numFmtId="0" fontId="2" fillId="0" borderId="70" xfId="0" applyFont="1" applyBorder="1" applyAlignment="1">
      <alignment horizontal="left" vertical="center" wrapText="1"/>
    </xf>
    <xf numFmtId="166" fontId="2" fillId="0" borderId="71" xfId="0" applyNumberFormat="1" applyFont="1" applyBorder="1" applyAlignment="1">
      <alignment horizontal="center" vertical="center"/>
    </xf>
    <xf numFmtId="166" fontId="2" fillId="0" borderId="71" xfId="55" applyNumberFormat="1" applyFont="1" applyFill="1" applyBorder="1" applyAlignment="1">
      <alignment horizontal="right" vertical="center"/>
    </xf>
    <xf numFmtId="0" fontId="2" fillId="0" borderId="70" xfId="0" applyFont="1" applyBorder="1" applyAlignment="1">
      <alignment horizontal="left"/>
    </xf>
    <xf numFmtId="166" fontId="2" fillId="0" borderId="71" xfId="55" applyNumberFormat="1" applyFont="1" applyBorder="1" applyAlignment="1">
      <alignment horizontal="right" vertical="center"/>
    </xf>
    <xf numFmtId="0" fontId="2" fillId="0" borderId="70" xfId="0" applyFont="1" applyBorder="1" applyAlignment="1">
      <alignment horizontal="left" wrapText="1"/>
    </xf>
    <xf numFmtId="0" fontId="4" fillId="0" borderId="72" xfId="0" applyFont="1" applyBorder="1" applyAlignment="1">
      <alignment/>
    </xf>
    <xf numFmtId="0" fontId="8" fillId="0" borderId="73" xfId="0" applyFont="1" applyBorder="1" applyAlignment="1">
      <alignment/>
    </xf>
    <xf numFmtId="0" fontId="2" fillId="0" borderId="74" xfId="0" applyFont="1" applyFill="1" applyBorder="1" applyAlignment="1">
      <alignment horizontal="center" vertical="center"/>
    </xf>
    <xf numFmtId="0" fontId="2" fillId="0" borderId="58" xfId="0" applyFont="1" applyFill="1" applyBorder="1" applyAlignment="1">
      <alignment horizontal="center" vertical="center"/>
    </xf>
    <xf numFmtId="0" fontId="2" fillId="0" borderId="75" xfId="0" applyFont="1" applyFill="1" applyBorder="1" applyAlignment="1">
      <alignment horizontal="center" vertical="center"/>
    </xf>
    <xf numFmtId="0" fontId="2" fillId="0" borderId="76" xfId="0" applyFont="1" applyFill="1" applyBorder="1" applyAlignment="1">
      <alignment horizontal="center" vertical="center"/>
    </xf>
    <xf numFmtId="0" fontId="2" fillId="0" borderId="77" xfId="0" applyFont="1" applyFill="1" applyBorder="1" applyAlignment="1">
      <alignment horizontal="center" vertical="center"/>
    </xf>
    <xf numFmtId="0" fontId="2" fillId="0" borderId="78" xfId="0" applyFont="1" applyFill="1" applyBorder="1" applyAlignment="1">
      <alignment horizontal="center" vertical="center"/>
    </xf>
    <xf numFmtId="0" fontId="2" fillId="0" borderId="79" xfId="0" applyFont="1" applyBorder="1" applyAlignment="1">
      <alignment horizontal="center"/>
    </xf>
    <xf numFmtId="0" fontId="2" fillId="0" borderId="72" xfId="0" applyFont="1" applyBorder="1" applyAlignment="1">
      <alignment horizontal="center" vertical="center"/>
    </xf>
    <xf numFmtId="0" fontId="2" fillId="0" borderId="80" xfId="0" applyFont="1" applyFill="1" applyBorder="1" applyAlignment="1">
      <alignment horizontal="center" vertical="center"/>
    </xf>
    <xf numFmtId="0" fontId="2" fillId="0" borderId="81" xfId="0" applyFont="1" applyBorder="1" applyAlignment="1">
      <alignment horizontal="center" vertical="center"/>
    </xf>
    <xf numFmtId="0" fontId="0" fillId="0" borderId="77" xfId="0" applyBorder="1" applyAlignment="1">
      <alignment/>
    </xf>
    <xf numFmtId="0" fontId="7" fillId="0" borderId="11" xfId="0" applyFont="1" applyFill="1" applyBorder="1" applyAlignment="1">
      <alignment horizontal="right" vertical="center"/>
    </xf>
    <xf numFmtId="0" fontId="0" fillId="0" borderId="11" xfId="0" applyFont="1" applyFill="1" applyBorder="1" applyAlignment="1">
      <alignment horizontal="right"/>
    </xf>
    <xf numFmtId="0" fontId="0" fillId="0" borderId="82" xfId="0" applyFont="1" applyBorder="1" applyAlignment="1">
      <alignment horizontal="left"/>
    </xf>
    <xf numFmtId="0" fontId="0" fillId="0" borderId="83" xfId="0" applyFont="1" applyBorder="1" applyAlignment="1">
      <alignment horizontal="left" vertical="center"/>
    </xf>
    <xf numFmtId="0" fontId="0" fillId="0" borderId="83" xfId="0" applyFont="1" applyBorder="1" applyAlignment="1">
      <alignment horizontal="right" vertical="center"/>
    </xf>
    <xf numFmtId="166" fontId="0" fillId="0" borderId="84" xfId="55" applyNumberFormat="1" applyFont="1" applyBorder="1" applyAlignment="1">
      <alignment horizontal="right" vertical="center"/>
    </xf>
    <xf numFmtId="0" fontId="0" fillId="0" borderId="70" xfId="0" applyFill="1" applyBorder="1" applyAlignment="1">
      <alignment horizontal="left" wrapText="1"/>
    </xf>
    <xf numFmtId="0" fontId="0" fillId="0" borderId="70" xfId="0" applyFill="1" applyBorder="1" applyAlignment="1">
      <alignment horizontal="left" vertical="center" wrapText="1"/>
    </xf>
    <xf numFmtId="166" fontId="0" fillId="0" borderId="71" xfId="55" applyNumberFormat="1" applyFont="1" applyBorder="1" applyAlignment="1">
      <alignment horizontal="right" vertical="center"/>
    </xf>
    <xf numFmtId="0" fontId="0" fillId="0" borderId="85" xfId="0" applyFill="1" applyBorder="1" applyAlignment="1">
      <alignment horizontal="left" wrapText="1"/>
    </xf>
    <xf numFmtId="166" fontId="0" fillId="0" borderId="86" xfId="55" applyNumberFormat="1" applyFont="1" applyFill="1" applyBorder="1" applyAlignment="1">
      <alignment horizontal="right" vertical="center"/>
    </xf>
    <xf numFmtId="0" fontId="4" fillId="0" borderId="87" xfId="0" applyFont="1" applyBorder="1" applyAlignment="1">
      <alignment horizontal="left" vertical="center" wrapText="1"/>
    </xf>
    <xf numFmtId="166" fontId="4" fillId="0" borderId="64" xfId="55" applyNumberFormat="1" applyFont="1" applyBorder="1" applyAlignment="1">
      <alignment horizontal="center" vertical="center" wrapText="1"/>
    </xf>
    <xf numFmtId="166" fontId="4" fillId="0" borderId="59" xfId="55" applyNumberFormat="1" applyFont="1" applyBorder="1" applyAlignment="1">
      <alignment horizontal="center" vertical="center" wrapText="1"/>
    </xf>
    <xf numFmtId="166" fontId="4" fillId="0" borderId="88" xfId="0" applyNumberFormat="1" applyFont="1" applyBorder="1" applyAlignment="1">
      <alignment horizontal="center" vertical="center"/>
    </xf>
    <xf numFmtId="0" fontId="0" fillId="0" borderId="89" xfId="0" applyFont="1" applyFill="1" applyBorder="1" applyAlignment="1">
      <alignment horizontal="left" wrapText="1"/>
    </xf>
    <xf numFmtId="0" fontId="0" fillId="0" borderId="10" xfId="0" applyFill="1" applyBorder="1" applyAlignment="1">
      <alignment horizontal="right" vertical="center"/>
    </xf>
    <xf numFmtId="166" fontId="0" fillId="0" borderId="90" xfId="55" applyNumberFormat="1" applyFont="1" applyFill="1" applyBorder="1" applyAlignment="1">
      <alignment horizontal="right" vertical="center"/>
    </xf>
    <xf numFmtId="0" fontId="4" fillId="0" borderId="58" xfId="0" applyFont="1" applyBorder="1" applyAlignment="1">
      <alignment horizontal="center"/>
    </xf>
    <xf numFmtId="0" fontId="0" fillId="0" borderId="88" xfId="0" applyBorder="1" applyAlignment="1">
      <alignment/>
    </xf>
    <xf numFmtId="0" fontId="2" fillId="0" borderId="85" xfId="0" applyFont="1" applyBorder="1" applyAlignment="1">
      <alignment horizontal="left" wrapText="1"/>
    </xf>
    <xf numFmtId="0" fontId="0" fillId="0" borderId="12" xfId="0" applyFont="1" applyBorder="1" applyAlignment="1">
      <alignment horizontal="left" vertical="center"/>
    </xf>
    <xf numFmtId="0" fontId="0" fillId="0" borderId="12" xfId="0" applyFont="1" applyBorder="1" applyAlignment="1">
      <alignment horizontal="right" vertical="center"/>
    </xf>
    <xf numFmtId="166" fontId="2" fillId="0" borderId="86" xfId="55" applyNumberFormat="1" applyFont="1" applyBorder="1" applyAlignment="1">
      <alignment horizontal="right" vertical="center"/>
    </xf>
    <xf numFmtId="0" fontId="2" fillId="0" borderId="87" xfId="0" applyFont="1" applyBorder="1" applyAlignment="1">
      <alignment wrapText="1"/>
    </xf>
    <xf numFmtId="166" fontId="4" fillId="0" borderId="16" xfId="0" applyNumberFormat="1" applyFont="1" applyBorder="1" applyAlignment="1">
      <alignment horizontal="center"/>
    </xf>
    <xf numFmtId="0" fontId="4" fillId="0" borderId="16" xfId="0" applyFont="1" applyBorder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 tint="0.49998000264167786"/>
  </sheetPr>
  <dimension ref="A1:H61"/>
  <sheetViews>
    <sheetView view="pageBreakPreview" zoomScaleSheetLayoutView="100" zoomScalePageLayoutView="0" workbookViewId="0" topLeftCell="A1">
      <selection activeCell="F42" sqref="F42"/>
    </sheetView>
  </sheetViews>
  <sheetFormatPr defaultColWidth="9.140625" defaultRowHeight="12.75"/>
  <cols>
    <col min="2" max="2" width="11.140625" style="0" customWidth="1"/>
    <col min="3" max="3" width="53.421875" style="0" customWidth="1"/>
    <col min="4" max="4" width="17.28125" style="0" customWidth="1"/>
    <col min="5" max="5" width="15.140625" style="0" bestFit="1" customWidth="1"/>
    <col min="6" max="6" width="21.7109375" style="0" customWidth="1"/>
    <col min="7" max="7" width="14.7109375" style="0" bestFit="1" customWidth="1"/>
  </cols>
  <sheetData>
    <row r="1" spans="5:7" ht="12.75">
      <c r="E1" s="105" t="s">
        <v>57</v>
      </c>
      <c r="F1" s="105"/>
      <c r="G1" s="105"/>
    </row>
    <row r="2" spans="6:7" ht="12.75">
      <c r="F2" s="105"/>
      <c r="G2" s="105"/>
    </row>
    <row r="3" spans="1:8" ht="24.75" customHeight="1">
      <c r="A3" s="114" t="s">
        <v>56</v>
      </c>
      <c r="B3" s="114"/>
      <c r="C3" s="114"/>
      <c r="D3" s="114"/>
      <c r="E3" s="114"/>
      <c r="F3" s="114"/>
      <c r="G3" s="114"/>
      <c r="H3" s="10"/>
    </row>
    <row r="4" spans="1:8" ht="15.75" customHeight="1">
      <c r="A4" s="1"/>
      <c r="B4" s="1"/>
      <c r="C4" s="1"/>
      <c r="D4" s="1"/>
      <c r="E4" s="1"/>
      <c r="F4" s="1"/>
      <c r="G4" s="1"/>
      <c r="H4" s="10"/>
    </row>
    <row r="5" spans="1:8" ht="24.75" customHeight="1">
      <c r="A5" s="115"/>
      <c r="B5" s="115"/>
      <c r="C5" s="115"/>
      <c r="D5" s="1"/>
      <c r="E5" s="1"/>
      <c r="F5" s="72" t="s">
        <v>33</v>
      </c>
      <c r="G5" s="1"/>
      <c r="H5" s="1"/>
    </row>
    <row r="6" spans="1:8" ht="11.25" customHeight="1" thickBot="1">
      <c r="A6" s="26"/>
      <c r="B6" s="26"/>
      <c r="C6" s="26"/>
      <c r="D6" s="1"/>
      <c r="E6" s="1"/>
      <c r="F6" s="1"/>
      <c r="G6" s="1"/>
      <c r="H6" s="1"/>
    </row>
    <row r="7" spans="2:6" ht="17.25" thickBot="1" thickTop="1">
      <c r="B7" s="42" t="s">
        <v>0</v>
      </c>
      <c r="C7" s="43" t="s">
        <v>1</v>
      </c>
      <c r="D7" s="43" t="s">
        <v>2</v>
      </c>
      <c r="E7" s="43" t="s">
        <v>3</v>
      </c>
      <c r="F7" s="44" t="s">
        <v>7</v>
      </c>
    </row>
    <row r="8" spans="2:6" ht="14.25" thickBot="1" thickTop="1">
      <c r="B8" s="51">
        <v>1</v>
      </c>
      <c r="C8" s="52" t="s">
        <v>11</v>
      </c>
      <c r="D8" s="85" t="s">
        <v>17</v>
      </c>
      <c r="E8" s="53">
        <v>15.4</v>
      </c>
      <c r="F8" s="95">
        <v>69707600</v>
      </c>
    </row>
    <row r="9" spans="2:6" ht="13.5" thickBot="1">
      <c r="B9" s="37">
        <v>2</v>
      </c>
      <c r="C9" s="33" t="s">
        <v>39</v>
      </c>
      <c r="D9" s="48"/>
      <c r="E9" s="49"/>
      <c r="F9" s="50">
        <f>SUM(F8)</f>
        <v>69707600</v>
      </c>
    </row>
    <row r="10" spans="2:6" ht="13.5" thickBot="1">
      <c r="B10" s="37">
        <v>3</v>
      </c>
      <c r="C10" s="54"/>
      <c r="D10" s="48"/>
      <c r="E10" s="49"/>
      <c r="F10" s="50"/>
    </row>
    <row r="11" spans="2:6" ht="30" customHeight="1" thickBot="1">
      <c r="B11" s="73">
        <v>4</v>
      </c>
      <c r="C11" s="79" t="s">
        <v>34</v>
      </c>
      <c r="D11" s="74" t="s">
        <v>35</v>
      </c>
      <c r="E11" s="75"/>
      <c r="F11" s="76">
        <f>F12+F13+F14+F15</f>
        <v>14004530</v>
      </c>
    </row>
    <row r="12" spans="2:6" ht="27" thickBot="1" thickTop="1">
      <c r="B12" s="55">
        <v>5</v>
      </c>
      <c r="C12" s="56" t="s">
        <v>12</v>
      </c>
      <c r="D12" s="57" t="s">
        <v>18</v>
      </c>
      <c r="E12" s="58"/>
      <c r="F12" s="96">
        <v>4009540</v>
      </c>
    </row>
    <row r="13" spans="2:6" ht="13.5" thickBot="1">
      <c r="B13" s="37">
        <v>6</v>
      </c>
      <c r="C13" s="54" t="s">
        <v>13</v>
      </c>
      <c r="D13" s="48" t="s">
        <v>19</v>
      </c>
      <c r="E13" s="49"/>
      <c r="F13" s="59">
        <v>5952000</v>
      </c>
    </row>
    <row r="14" spans="2:6" ht="15" thickBot="1">
      <c r="B14" s="37">
        <v>7</v>
      </c>
      <c r="C14" s="61" t="s">
        <v>14</v>
      </c>
      <c r="D14" s="20" t="s">
        <v>20</v>
      </c>
      <c r="E14" s="60"/>
      <c r="F14" s="59">
        <v>100000</v>
      </c>
    </row>
    <row r="15" spans="2:6" ht="12.75">
      <c r="B15" s="38">
        <v>8</v>
      </c>
      <c r="C15" s="29" t="s">
        <v>15</v>
      </c>
      <c r="D15" s="2" t="s">
        <v>21</v>
      </c>
      <c r="E15" s="6"/>
      <c r="F15" s="97">
        <v>3942990</v>
      </c>
    </row>
    <row r="16" spans="2:6" ht="12.75">
      <c r="B16" s="46">
        <v>9</v>
      </c>
      <c r="C16" s="30" t="s">
        <v>16</v>
      </c>
      <c r="D16" s="3" t="s">
        <v>22</v>
      </c>
      <c r="E16" s="7"/>
      <c r="F16" s="98">
        <v>6000000</v>
      </c>
    </row>
    <row r="17" spans="2:7" ht="15" customHeight="1">
      <c r="B17" s="46"/>
      <c r="C17" s="62" t="s">
        <v>39</v>
      </c>
      <c r="D17" s="63" t="s">
        <v>23</v>
      </c>
      <c r="E17" s="64"/>
      <c r="F17" s="99">
        <f>F9+F11+F16</f>
        <v>89712130</v>
      </c>
      <c r="G17" s="93">
        <f>F17+F19+F18</f>
        <v>88657961</v>
      </c>
    </row>
    <row r="18" spans="2:6" ht="15" customHeight="1">
      <c r="B18" s="81"/>
      <c r="C18" s="82" t="s">
        <v>38</v>
      </c>
      <c r="D18" s="83"/>
      <c r="E18" s="84"/>
      <c r="F18" s="100">
        <v>45900</v>
      </c>
    </row>
    <row r="19" spans="2:6" ht="17.25" customHeight="1">
      <c r="B19" s="36"/>
      <c r="C19" s="30" t="s">
        <v>37</v>
      </c>
      <c r="D19" s="4"/>
      <c r="E19" s="8"/>
      <c r="F19" s="12">
        <v>-1100069</v>
      </c>
    </row>
    <row r="20" spans="2:6" ht="17.25" customHeight="1">
      <c r="B20" s="66"/>
      <c r="C20" s="30" t="s">
        <v>58</v>
      </c>
      <c r="D20" s="4" t="s">
        <v>59</v>
      </c>
      <c r="E20" s="8"/>
      <c r="F20" s="12">
        <v>110744</v>
      </c>
    </row>
    <row r="21" spans="2:6" ht="17.25" customHeight="1" thickBot="1">
      <c r="B21" s="66">
        <v>10</v>
      </c>
      <c r="C21" s="78" t="s">
        <v>32</v>
      </c>
      <c r="D21" s="77" t="s">
        <v>36</v>
      </c>
      <c r="E21" s="70"/>
      <c r="F21" s="71">
        <v>2210460</v>
      </c>
    </row>
    <row r="22" spans="2:6" ht="36" customHeight="1" thickBot="1" thickTop="1">
      <c r="B22" s="47">
        <v>12</v>
      </c>
      <c r="C22" s="45" t="s">
        <v>24</v>
      </c>
      <c r="D22" s="111">
        <f>F9+F11+F16+F18+F19+F21+F20</f>
        <v>90979165</v>
      </c>
      <c r="E22" s="112"/>
      <c r="F22" s="113"/>
    </row>
    <row r="23" spans="2:6" ht="17.25" thickBot="1" thickTop="1">
      <c r="B23" s="42" t="s">
        <v>0</v>
      </c>
      <c r="C23" s="43" t="s">
        <v>1</v>
      </c>
      <c r="D23" s="43" t="s">
        <v>2</v>
      </c>
      <c r="E23" s="43" t="s">
        <v>3</v>
      </c>
      <c r="F23" s="44" t="s">
        <v>7</v>
      </c>
    </row>
    <row r="24" spans="2:6" ht="14.25" thickBot="1" thickTop="1">
      <c r="B24" s="35">
        <v>1</v>
      </c>
      <c r="C24" s="88" t="s">
        <v>42</v>
      </c>
      <c r="D24" s="89" t="s">
        <v>43</v>
      </c>
      <c r="E24" s="5"/>
      <c r="F24" s="11">
        <v>3000000</v>
      </c>
    </row>
    <row r="25" spans="2:6" ht="13.5" thickBot="1">
      <c r="B25" s="37">
        <v>3</v>
      </c>
      <c r="C25" s="90" t="s">
        <v>44</v>
      </c>
      <c r="D25" s="80"/>
      <c r="E25" s="116">
        <f>F24</f>
        <v>3000000</v>
      </c>
      <c r="F25" s="117"/>
    </row>
    <row r="26" spans="2:6" ht="13.5" thickBot="1">
      <c r="B26" s="37">
        <v>4</v>
      </c>
      <c r="C26" s="27" t="s">
        <v>10</v>
      </c>
      <c r="D26" s="13"/>
      <c r="E26" s="118"/>
      <c r="F26" s="119"/>
    </row>
    <row r="27" spans="2:6" ht="12.75">
      <c r="B27" s="38">
        <v>5</v>
      </c>
      <c r="C27" s="28" t="s">
        <v>8</v>
      </c>
      <c r="D27" s="17" t="s">
        <v>27</v>
      </c>
      <c r="E27" s="18">
        <v>44</v>
      </c>
      <c r="F27" s="19">
        <v>2435840</v>
      </c>
    </row>
    <row r="28" spans="2:6" ht="12.75">
      <c r="B28" s="36">
        <v>6</v>
      </c>
      <c r="C28" s="29" t="s">
        <v>47</v>
      </c>
      <c r="D28" s="2" t="s">
        <v>45</v>
      </c>
      <c r="E28" s="18">
        <v>8</v>
      </c>
      <c r="F28" s="9">
        <v>200000</v>
      </c>
    </row>
    <row r="29" spans="2:6" ht="12.75">
      <c r="B29" s="36"/>
      <c r="C29" s="29" t="s">
        <v>48</v>
      </c>
      <c r="D29" s="2" t="s">
        <v>46</v>
      </c>
      <c r="E29" s="91">
        <v>10</v>
      </c>
      <c r="F29" s="92">
        <v>1890000</v>
      </c>
    </row>
    <row r="30" spans="2:6" ht="13.5" thickBot="1">
      <c r="B30" s="36">
        <v>7</v>
      </c>
      <c r="C30" s="30" t="s">
        <v>4</v>
      </c>
      <c r="D30" s="4" t="s">
        <v>29</v>
      </c>
      <c r="E30" s="14">
        <v>18</v>
      </c>
      <c r="F30" s="12">
        <v>1962000</v>
      </c>
    </row>
    <row r="31" spans="2:6" ht="13.5" thickBot="1">
      <c r="B31" s="37">
        <v>8</v>
      </c>
      <c r="C31" s="31" t="s">
        <v>9</v>
      </c>
      <c r="D31" s="25"/>
      <c r="E31" s="120">
        <f>F27+F28+F30+F29</f>
        <v>6487840</v>
      </c>
      <c r="F31" s="121"/>
    </row>
    <row r="32" spans="2:6" ht="13.5" thickBot="1">
      <c r="B32" s="39">
        <v>9</v>
      </c>
      <c r="C32" s="32" t="s">
        <v>5</v>
      </c>
      <c r="D32" s="15" t="s">
        <v>28</v>
      </c>
      <c r="E32" s="16">
        <v>12</v>
      </c>
      <c r="F32" s="21">
        <v>2500000</v>
      </c>
    </row>
    <row r="33" spans="2:6" ht="26.25" thickBot="1">
      <c r="B33" s="37">
        <v>10</v>
      </c>
      <c r="C33" s="33" t="s">
        <v>6</v>
      </c>
      <c r="D33" s="20"/>
      <c r="E33" s="106">
        <f>E25+E31+F32</f>
        <v>11987840</v>
      </c>
      <c r="F33" s="107"/>
    </row>
    <row r="34" spans="2:6" ht="13.5" thickBot="1">
      <c r="B34" s="40">
        <v>11</v>
      </c>
      <c r="C34" s="34" t="s">
        <v>25</v>
      </c>
      <c r="D34" s="22" t="s">
        <v>26</v>
      </c>
      <c r="E34" s="23"/>
      <c r="F34" s="24">
        <v>19387000</v>
      </c>
    </row>
    <row r="35" spans="2:6" ht="52.5" thickBot="1" thickTop="1">
      <c r="B35" s="40"/>
      <c r="C35" s="87" t="s">
        <v>50</v>
      </c>
      <c r="D35" s="22"/>
      <c r="E35" s="23"/>
      <c r="F35" s="24"/>
    </row>
    <row r="36" spans="2:6" ht="14.25" thickBot="1" thickTop="1">
      <c r="B36" s="40"/>
      <c r="C36" s="34" t="s">
        <v>51</v>
      </c>
      <c r="D36" s="86" t="s">
        <v>49</v>
      </c>
      <c r="E36" s="23"/>
      <c r="F36" s="24">
        <v>15636240</v>
      </c>
    </row>
    <row r="37" spans="2:6" ht="14.25" thickBot="1" thickTop="1">
      <c r="B37" s="40"/>
      <c r="C37" s="34" t="s">
        <v>52</v>
      </c>
      <c r="D37" s="86" t="s">
        <v>53</v>
      </c>
      <c r="E37" s="23"/>
      <c r="F37" s="24">
        <v>2726000</v>
      </c>
    </row>
    <row r="38" spans="2:6" ht="14.25" thickBot="1" thickTop="1">
      <c r="B38" s="40"/>
      <c r="C38" s="34" t="s">
        <v>40</v>
      </c>
      <c r="D38" s="86" t="s">
        <v>54</v>
      </c>
      <c r="E38" s="23"/>
      <c r="F38" s="24">
        <v>8812800</v>
      </c>
    </row>
    <row r="39" spans="2:6" ht="27" thickBot="1" thickTop="1">
      <c r="B39" s="40"/>
      <c r="C39" s="87" t="s">
        <v>41</v>
      </c>
      <c r="D39" s="86" t="s">
        <v>55</v>
      </c>
      <c r="E39" s="23"/>
      <c r="F39" s="24">
        <v>1448370</v>
      </c>
    </row>
    <row r="40" spans="2:6" ht="45.75" customHeight="1" thickBot="1" thickTop="1">
      <c r="B40" s="41">
        <v>12</v>
      </c>
      <c r="C40" s="65" t="s">
        <v>30</v>
      </c>
      <c r="D40" s="108">
        <f>E25+E31+F32+F34+F38+F39+F36+F37</f>
        <v>59998250</v>
      </c>
      <c r="E40" s="109"/>
      <c r="F40" s="110"/>
    </row>
    <row r="41" spans="2:6" ht="30" customHeight="1" thickBot="1" thickTop="1">
      <c r="B41" s="67" t="s">
        <v>31</v>
      </c>
      <c r="C41" s="68"/>
      <c r="D41" s="68"/>
      <c r="E41" s="68"/>
      <c r="F41" s="69">
        <f>D22+D40</f>
        <v>150977415</v>
      </c>
    </row>
    <row r="42" ht="13.5" thickTop="1">
      <c r="F42" s="94">
        <v>69707600</v>
      </c>
    </row>
    <row r="43" ht="12.75">
      <c r="F43" s="94">
        <v>4009540</v>
      </c>
    </row>
    <row r="44" ht="12.75">
      <c r="F44" s="94">
        <v>5952000</v>
      </c>
    </row>
    <row r="45" ht="12.75">
      <c r="F45" s="94">
        <v>100000</v>
      </c>
    </row>
    <row r="46" ht="12.75">
      <c r="F46" s="94">
        <v>3942990</v>
      </c>
    </row>
    <row r="47" spans="6:7" ht="12.75">
      <c r="F47" s="94">
        <v>4899931</v>
      </c>
      <c r="G47" s="93"/>
    </row>
    <row r="48" spans="6:7" ht="12.75">
      <c r="F48" s="94">
        <v>45900</v>
      </c>
      <c r="G48" s="93">
        <f>SUM(F42:F48)</f>
        <v>88657961</v>
      </c>
    </row>
    <row r="49" spans="6:7" ht="12.75">
      <c r="F49" s="94">
        <v>110744</v>
      </c>
      <c r="G49" s="93">
        <f>SUM(F42:F49)</f>
        <v>88768705</v>
      </c>
    </row>
    <row r="50" ht="12.75">
      <c r="F50" s="94">
        <v>19387000</v>
      </c>
    </row>
    <row r="51" ht="12.75">
      <c r="F51" s="94">
        <v>3000000</v>
      </c>
    </row>
    <row r="52" ht="12.75">
      <c r="F52" s="94">
        <v>2435840</v>
      </c>
    </row>
    <row r="53" ht="12.75">
      <c r="F53" s="94">
        <v>200000</v>
      </c>
    </row>
    <row r="54" ht="12.75">
      <c r="F54" s="94">
        <v>1890000</v>
      </c>
    </row>
    <row r="55" ht="12.75">
      <c r="F55" s="94">
        <v>2500000</v>
      </c>
    </row>
    <row r="56" ht="12.75">
      <c r="F56" s="94">
        <v>1962000</v>
      </c>
    </row>
    <row r="57" ht="12.75">
      <c r="F57" s="94">
        <v>15636240</v>
      </c>
    </row>
    <row r="58" ht="12.75">
      <c r="F58" s="94">
        <v>2726000</v>
      </c>
    </row>
    <row r="59" ht="12.75">
      <c r="F59" s="94">
        <v>8812800</v>
      </c>
    </row>
    <row r="60" spans="6:7" ht="12.75">
      <c r="F60" s="94">
        <v>1448370</v>
      </c>
      <c r="G60" s="93">
        <f>SUM(F50:F60)</f>
        <v>59998250</v>
      </c>
    </row>
    <row r="61" spans="6:7" ht="12.75">
      <c r="F61" s="94">
        <v>2210460</v>
      </c>
      <c r="G61" s="93">
        <f>SUM(F42:F61)</f>
        <v>150977415</v>
      </c>
    </row>
  </sheetData>
  <sheetProtection/>
  <mergeCells count="10">
    <mergeCell ref="E1:G1"/>
    <mergeCell ref="E33:F33"/>
    <mergeCell ref="D40:F40"/>
    <mergeCell ref="D22:F22"/>
    <mergeCell ref="A3:G3"/>
    <mergeCell ref="F2:G2"/>
    <mergeCell ref="A5:C5"/>
    <mergeCell ref="E25:F25"/>
    <mergeCell ref="E26:F26"/>
    <mergeCell ref="E31:F3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2"/>
  <sheetViews>
    <sheetView tabSelected="1" zoomScalePageLayoutView="0" workbookViewId="0" topLeftCell="A19">
      <selection activeCell="F21" sqref="F21"/>
    </sheetView>
  </sheetViews>
  <sheetFormatPr defaultColWidth="9.140625" defaultRowHeight="12.75"/>
  <cols>
    <col min="3" max="3" width="46.8515625" style="0" customWidth="1"/>
    <col min="4" max="4" width="16.140625" style="0" customWidth="1"/>
    <col min="5" max="5" width="17.8515625" style="0" customWidth="1"/>
    <col min="6" max="6" width="24.421875" style="0" customWidth="1"/>
  </cols>
  <sheetData>
    <row r="1" spans="4:5" ht="12.75">
      <c r="D1" s="101" t="s">
        <v>60</v>
      </c>
      <c r="E1" s="101"/>
    </row>
    <row r="2" ht="12.75">
      <c r="F2" s="104"/>
    </row>
    <row r="3" spans="1:6" ht="18">
      <c r="A3" s="114" t="s">
        <v>61</v>
      </c>
      <c r="B3" s="114"/>
      <c r="C3" s="114"/>
      <c r="D3" s="114"/>
      <c r="E3" s="114"/>
      <c r="F3" s="114"/>
    </row>
    <row r="4" spans="1:6" ht="18">
      <c r="A4" s="1"/>
      <c r="B4" s="1"/>
      <c r="C4" s="1"/>
      <c r="D4" s="1"/>
      <c r="E4" s="1"/>
      <c r="F4" s="1"/>
    </row>
    <row r="5" spans="1:6" ht="18">
      <c r="A5" s="115"/>
      <c r="B5" s="115"/>
      <c r="C5" s="115"/>
      <c r="D5" s="1"/>
      <c r="E5" s="1"/>
      <c r="F5" s="1"/>
    </row>
    <row r="6" spans="1:6" ht="18.75" thickBot="1">
      <c r="A6" s="26"/>
      <c r="B6" s="26"/>
      <c r="C6" s="26"/>
      <c r="D6" s="1"/>
      <c r="E6" s="1"/>
      <c r="F6" s="1"/>
    </row>
    <row r="7" spans="2:6" ht="17.25" thickBot="1" thickTop="1">
      <c r="B7" s="42" t="s">
        <v>0</v>
      </c>
      <c r="C7" s="124" t="s">
        <v>1</v>
      </c>
      <c r="D7" s="124" t="s">
        <v>2</v>
      </c>
      <c r="E7" s="124" t="s">
        <v>3</v>
      </c>
      <c r="F7" s="161"/>
    </row>
    <row r="8" spans="2:6" ht="14.25" thickBot="1" thickTop="1">
      <c r="B8" s="158">
        <v>1</v>
      </c>
      <c r="C8" s="164" t="s">
        <v>11</v>
      </c>
      <c r="D8" s="165" t="s">
        <v>17</v>
      </c>
      <c r="E8" s="166">
        <v>14.8</v>
      </c>
      <c r="F8" s="167">
        <v>67784000</v>
      </c>
    </row>
    <row r="9" spans="2:6" ht="13.5" thickBot="1">
      <c r="B9" s="122">
        <v>2</v>
      </c>
      <c r="C9" s="139" t="s">
        <v>39</v>
      </c>
      <c r="D9" s="130"/>
      <c r="E9" s="5"/>
      <c r="F9" s="145">
        <f>SUM(F8)</f>
        <v>67784000</v>
      </c>
    </row>
    <row r="10" spans="2:6" ht="13.5" thickBot="1">
      <c r="B10" s="122">
        <v>3</v>
      </c>
      <c r="C10" s="168"/>
      <c r="D10" s="130"/>
      <c r="E10" s="5"/>
      <c r="F10" s="140"/>
    </row>
    <row r="11" spans="2:6" ht="40.5" customHeight="1" thickBot="1">
      <c r="B11" s="159">
        <v>4</v>
      </c>
      <c r="C11" s="169" t="s">
        <v>34</v>
      </c>
      <c r="D11" s="89" t="s">
        <v>35</v>
      </c>
      <c r="E11" s="5"/>
      <c r="F11" s="145">
        <f>F12+F13+F14+F15</f>
        <v>14004530</v>
      </c>
    </row>
    <row r="12" spans="2:6" ht="69.75" customHeight="1" thickBot="1" thickTop="1">
      <c r="B12" s="160">
        <v>5</v>
      </c>
      <c r="C12" s="137" t="s">
        <v>12</v>
      </c>
      <c r="D12" s="127" t="s">
        <v>18</v>
      </c>
      <c r="E12" s="133"/>
      <c r="F12" s="170">
        <v>4009540</v>
      </c>
    </row>
    <row r="13" spans="2:6" ht="42" customHeight="1" thickBot="1">
      <c r="B13" s="122">
        <v>6</v>
      </c>
      <c r="C13" s="168" t="s">
        <v>13</v>
      </c>
      <c r="D13" s="130" t="s">
        <v>19</v>
      </c>
      <c r="E13" s="5"/>
      <c r="F13" s="136">
        <v>5952000</v>
      </c>
    </row>
    <row r="14" spans="2:6" ht="54" customHeight="1" thickBot="1">
      <c r="B14" s="122">
        <v>7</v>
      </c>
      <c r="C14" s="135" t="s">
        <v>14</v>
      </c>
      <c r="D14" s="89" t="s">
        <v>20</v>
      </c>
      <c r="E14" s="162"/>
      <c r="F14" s="136">
        <v>100000</v>
      </c>
    </row>
    <row r="15" spans="2:6" ht="12.75">
      <c r="B15" s="123">
        <v>8</v>
      </c>
      <c r="C15" s="141" t="s">
        <v>15</v>
      </c>
      <c r="D15" s="130" t="s">
        <v>21</v>
      </c>
      <c r="E15" s="7"/>
      <c r="F15" s="142">
        <v>3942990</v>
      </c>
    </row>
    <row r="16" spans="2:6" ht="12.75">
      <c r="B16" s="123">
        <v>9</v>
      </c>
      <c r="C16" s="135" t="s">
        <v>16</v>
      </c>
      <c r="D16" s="3" t="s">
        <v>22</v>
      </c>
      <c r="E16" s="7"/>
      <c r="F16" s="142">
        <v>6000000</v>
      </c>
    </row>
    <row r="17" spans="2:6" ht="12.75">
      <c r="B17" s="123">
        <v>10</v>
      </c>
      <c r="C17" s="148" t="s">
        <v>39</v>
      </c>
      <c r="D17" s="63" t="s">
        <v>23</v>
      </c>
      <c r="E17" s="64"/>
      <c r="F17" s="147">
        <f>F9+F11+F16</f>
        <v>87788530</v>
      </c>
    </row>
    <row r="18" spans="2:6" ht="25.5">
      <c r="B18" s="123">
        <v>11</v>
      </c>
      <c r="C18" s="148" t="s">
        <v>38</v>
      </c>
      <c r="D18" s="63" t="s">
        <v>62</v>
      </c>
      <c r="E18" s="64"/>
      <c r="F18" s="147">
        <v>45900</v>
      </c>
    </row>
    <row r="19" spans="2:6" ht="12.75">
      <c r="B19" s="123">
        <v>12</v>
      </c>
      <c r="C19" s="135" t="s">
        <v>63</v>
      </c>
      <c r="D19" s="89" t="s">
        <v>64</v>
      </c>
      <c r="E19" s="163"/>
      <c r="F19" s="136">
        <v>162100</v>
      </c>
    </row>
    <row r="20" spans="2:6" ht="12.75">
      <c r="B20" s="123">
        <v>13</v>
      </c>
      <c r="C20" s="135" t="s">
        <v>66</v>
      </c>
      <c r="D20" s="89" t="s">
        <v>65</v>
      </c>
      <c r="E20" s="163"/>
      <c r="F20" s="136">
        <v>56486</v>
      </c>
    </row>
    <row r="21" spans="2:6" ht="13.5" thickBot="1">
      <c r="B21" s="123">
        <v>14</v>
      </c>
      <c r="C21" s="171" t="s">
        <v>32</v>
      </c>
      <c r="D21" s="4" t="s">
        <v>36</v>
      </c>
      <c r="E21" s="8"/>
      <c r="F21" s="172">
        <v>2279640</v>
      </c>
    </row>
    <row r="22" spans="2:6" ht="48" thickBot="1">
      <c r="B22" s="123">
        <v>15</v>
      </c>
      <c r="C22" s="173" t="s">
        <v>24</v>
      </c>
      <c r="D22" s="174"/>
      <c r="E22" s="175"/>
      <c r="F22" s="176">
        <f>F9+F11+F16+F18+F19+F21+F20</f>
        <v>90332656</v>
      </c>
    </row>
    <row r="23" spans="2:6" ht="17.25" thickBot="1" thickTop="1">
      <c r="B23" s="149" t="s">
        <v>0</v>
      </c>
      <c r="C23" s="180" t="s">
        <v>1</v>
      </c>
      <c r="D23" s="180" t="s">
        <v>2</v>
      </c>
      <c r="E23" s="180" t="s">
        <v>3</v>
      </c>
      <c r="F23" s="181"/>
    </row>
    <row r="24" spans="2:6" ht="13.5" thickBot="1">
      <c r="B24" s="151">
        <v>1</v>
      </c>
      <c r="C24" s="177" t="s">
        <v>42</v>
      </c>
      <c r="D24" s="102" t="s">
        <v>43</v>
      </c>
      <c r="E24" s="178"/>
      <c r="F24" s="179">
        <v>3400000</v>
      </c>
    </row>
    <row r="25" spans="2:6" ht="13.5" thickBot="1">
      <c r="B25" s="152">
        <v>2</v>
      </c>
      <c r="C25" s="137" t="s">
        <v>44</v>
      </c>
      <c r="D25" s="89"/>
      <c r="E25" s="126"/>
      <c r="F25" s="138">
        <f>F24</f>
        <v>3400000</v>
      </c>
    </row>
    <row r="26" spans="2:6" ht="13.5" thickBot="1">
      <c r="B26" s="152">
        <v>3</v>
      </c>
      <c r="C26" s="139" t="s">
        <v>10</v>
      </c>
      <c r="D26" s="127"/>
      <c r="E26" s="128"/>
      <c r="F26" s="140"/>
    </row>
    <row r="27" spans="2:6" ht="12.75">
      <c r="B27" s="153">
        <v>4</v>
      </c>
      <c r="C27" s="135" t="s">
        <v>8</v>
      </c>
      <c r="D27" s="89" t="s">
        <v>27</v>
      </c>
      <c r="E27" s="129">
        <v>47</v>
      </c>
      <c r="F27" s="136">
        <v>2601920</v>
      </c>
    </row>
    <row r="28" spans="2:6" ht="12.75">
      <c r="B28" s="154">
        <v>5</v>
      </c>
      <c r="C28" s="141" t="s">
        <v>47</v>
      </c>
      <c r="D28" s="130" t="s">
        <v>45</v>
      </c>
      <c r="E28" s="129">
        <v>5</v>
      </c>
      <c r="F28" s="142">
        <v>125000</v>
      </c>
    </row>
    <row r="29" spans="2:6" ht="12.75">
      <c r="B29" s="154">
        <v>6</v>
      </c>
      <c r="C29" s="141" t="s">
        <v>48</v>
      </c>
      <c r="D29" s="130" t="s">
        <v>46</v>
      </c>
      <c r="E29" s="129">
        <v>12</v>
      </c>
      <c r="F29" s="142">
        <v>3960000</v>
      </c>
    </row>
    <row r="30" spans="2:6" ht="22.5" customHeight="1" thickBot="1">
      <c r="B30" s="154">
        <v>7</v>
      </c>
      <c r="C30" s="135" t="s">
        <v>4</v>
      </c>
      <c r="D30" s="89" t="s">
        <v>29</v>
      </c>
      <c r="E30" s="131">
        <v>20</v>
      </c>
      <c r="F30" s="136">
        <v>2180000</v>
      </c>
    </row>
    <row r="31" spans="2:6" ht="36" customHeight="1" thickBot="1">
      <c r="B31" s="152">
        <v>8</v>
      </c>
      <c r="C31" s="143" t="s">
        <v>9</v>
      </c>
      <c r="D31" s="89"/>
      <c r="E31" s="126"/>
      <c r="F31" s="144">
        <f>SUM(F27:F30)</f>
        <v>8866920</v>
      </c>
    </row>
    <row r="32" spans="2:6" ht="38.25" customHeight="1" thickBot="1">
      <c r="B32" s="155">
        <v>9</v>
      </c>
      <c r="C32" s="139" t="s">
        <v>5</v>
      </c>
      <c r="D32" s="89" t="s">
        <v>28</v>
      </c>
      <c r="E32" s="131">
        <v>12</v>
      </c>
      <c r="F32" s="145">
        <v>3100000</v>
      </c>
    </row>
    <row r="33" spans="2:6" ht="41.25" customHeight="1" thickBot="1">
      <c r="B33" s="152">
        <v>10</v>
      </c>
      <c r="C33" s="139" t="s">
        <v>6</v>
      </c>
      <c r="D33" s="89"/>
      <c r="E33" s="132"/>
      <c r="F33" s="138">
        <f>F25+F31+F32</f>
        <v>15366920</v>
      </c>
    </row>
    <row r="34" spans="2:6" ht="13.5" thickBot="1">
      <c r="B34" s="156">
        <v>11</v>
      </c>
      <c r="C34" s="146" t="s">
        <v>25</v>
      </c>
      <c r="D34" s="127" t="s">
        <v>26</v>
      </c>
      <c r="E34" s="133"/>
      <c r="F34" s="147">
        <v>16540000</v>
      </c>
    </row>
    <row r="35" spans="2:6" ht="57.75" customHeight="1" thickBot="1" thickTop="1">
      <c r="B35" s="156">
        <v>12</v>
      </c>
      <c r="C35" s="148" t="s">
        <v>50</v>
      </c>
      <c r="D35" s="127"/>
      <c r="E35" s="133"/>
      <c r="F35" s="140"/>
    </row>
    <row r="36" spans="2:6" ht="14.25" thickBot="1" thickTop="1">
      <c r="B36" s="156">
        <v>13</v>
      </c>
      <c r="C36" s="146" t="s">
        <v>51</v>
      </c>
      <c r="D36" s="127" t="s">
        <v>49</v>
      </c>
      <c r="E36" s="133"/>
      <c r="F36" s="147">
        <v>19936000</v>
      </c>
    </row>
    <row r="37" spans="2:6" ht="14.25" thickBot="1" thickTop="1">
      <c r="B37" s="156">
        <v>14</v>
      </c>
      <c r="C37" s="146" t="s">
        <v>52</v>
      </c>
      <c r="D37" s="127" t="s">
        <v>53</v>
      </c>
      <c r="E37" s="133"/>
      <c r="F37" s="147">
        <v>0</v>
      </c>
    </row>
    <row r="38" spans="2:6" ht="14.25" thickBot="1" thickTop="1">
      <c r="B38" s="156">
        <v>15</v>
      </c>
      <c r="C38" s="146" t="s">
        <v>40</v>
      </c>
      <c r="D38" s="127" t="s">
        <v>54</v>
      </c>
      <c r="E38" s="133">
        <v>5.2</v>
      </c>
      <c r="F38" s="147">
        <v>11818000</v>
      </c>
    </row>
    <row r="39" spans="2:6" ht="14.25" thickBot="1" thickTop="1">
      <c r="B39" s="156">
        <v>16</v>
      </c>
      <c r="C39" s="146" t="s">
        <v>67</v>
      </c>
      <c r="D39" s="127" t="s">
        <v>68</v>
      </c>
      <c r="E39" s="133"/>
      <c r="F39" s="147">
        <v>715696</v>
      </c>
    </row>
    <row r="40" spans="2:6" ht="33" customHeight="1" thickBot="1" thickTop="1">
      <c r="B40" s="156">
        <v>17</v>
      </c>
      <c r="C40" s="182" t="s">
        <v>41</v>
      </c>
      <c r="D40" s="183" t="s">
        <v>55</v>
      </c>
      <c r="E40" s="184"/>
      <c r="F40" s="185">
        <v>1157670</v>
      </c>
    </row>
    <row r="41" spans="2:6" ht="43.5" customHeight="1" thickBot="1" thickTop="1">
      <c r="B41" s="157">
        <v>18</v>
      </c>
      <c r="C41" s="186" t="s">
        <v>30</v>
      </c>
      <c r="D41" s="187"/>
      <c r="E41" s="188"/>
      <c r="F41" s="103">
        <f>F25+F31+F32+F34+F38+F40+F36+F37+F39</f>
        <v>65534286</v>
      </c>
    </row>
    <row r="42" spans="2:6" ht="27.75" thickBot="1">
      <c r="B42" s="150" t="s">
        <v>31</v>
      </c>
      <c r="C42" s="134"/>
      <c r="D42" s="134"/>
      <c r="E42" s="134"/>
      <c r="F42" s="125">
        <f>F22+F41</f>
        <v>155866942</v>
      </c>
    </row>
    <row r="43" ht="13.5" thickTop="1"/>
  </sheetData>
  <sheetProtection/>
  <mergeCells count="4">
    <mergeCell ref="D41:E41"/>
    <mergeCell ref="A3:F3"/>
    <mergeCell ref="A5:C5"/>
    <mergeCell ref="D22:E2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8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Kaszaper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Polgármesteri Hivatal</dc:creator>
  <cp:keywords/>
  <dc:description/>
  <cp:lastModifiedBy>ASP-USER</cp:lastModifiedBy>
  <cp:lastPrinted>2018-09-18T06:35:35Z</cp:lastPrinted>
  <dcterms:created xsi:type="dcterms:W3CDTF">2010-02-03T08:46:34Z</dcterms:created>
  <dcterms:modified xsi:type="dcterms:W3CDTF">2019-05-13T12:37:15Z</dcterms:modified>
  <cp:category/>
  <cp:version/>
  <cp:contentType/>
  <cp:contentStatus/>
</cp:coreProperties>
</file>