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KIADÁS ÖSSZESEN szakfeladat" sheetId="1" r:id="rId1"/>
    <sheet name="Munka1" sheetId="2" r:id="rId2"/>
    <sheet name="Munka2" sheetId="3" r:id="rId3"/>
    <sheet name="Munka3" sheetId="4" r:id="rId4"/>
  </sheets>
  <definedNames>
    <definedName name="_xlnm.Print_Titles" localSheetId="0">'KIADÁS ÖSSZESEN szakfeladat'!$4:$6</definedName>
    <definedName name="_xlnm.Print_Area" localSheetId="0">'KIADÁS ÖSSZESEN szakfeladat'!$A$1:$N$228</definedName>
  </definedNames>
  <calcPr fullCalcOnLoad="1"/>
</workbook>
</file>

<file path=xl/sharedStrings.xml><?xml version="1.0" encoding="utf-8"?>
<sst xmlns="http://schemas.openxmlformats.org/spreadsheetml/2006/main" count="289" uniqueCount="73">
  <si>
    <t>ezer forintban</t>
  </si>
  <si>
    <t>CÍMREND(I.II.) Alcím, Szakfeladat</t>
  </si>
  <si>
    <t>Előirányzat</t>
  </si>
  <si>
    <t>K I A D Á S O K</t>
  </si>
  <si>
    <t>KIADÁSOK ÖSSZESEN</t>
  </si>
  <si>
    <t>MŰKÖDÉSI KIADÁSOK</t>
  </si>
  <si>
    <t>FELHALMOZÁSI KIADÁSOK</t>
  </si>
  <si>
    <t>TARTALÉK</t>
  </si>
  <si>
    <t>Személyi juttatások</t>
  </si>
  <si>
    <t>Járulékok</t>
  </si>
  <si>
    <t>Dologi kiadások</t>
  </si>
  <si>
    <t>Társadalom és szociál-politikai juttatások</t>
  </si>
  <si>
    <t>Működési pénzeszköz-átadások</t>
  </si>
  <si>
    <t>Felhalmozási célú pénzeszköz-átadások</t>
  </si>
  <si>
    <t>Felújítások</t>
  </si>
  <si>
    <t>Beruházások</t>
  </si>
  <si>
    <t>Általános</t>
  </si>
  <si>
    <t>cél</t>
  </si>
  <si>
    <t xml:space="preserve"> </t>
  </si>
  <si>
    <t xml:space="preserve">              </t>
  </si>
  <si>
    <t>I. Önkormányzati Igazgatás összesen:</t>
  </si>
  <si>
    <t>2.) Statisztikai tevékenység  8411731</t>
  </si>
  <si>
    <t>1.) Óvodai nevelés, iskolai előkészítés 801115</t>
  </si>
  <si>
    <t>2.) Iskolai intézményi étkeztetés</t>
  </si>
  <si>
    <t>3.) Nappali rendszerű általános iskolai oktatás</t>
  </si>
  <si>
    <t>4.) Művelődési házak, központok működése</t>
  </si>
  <si>
    <r>
      <t xml:space="preserve">13.) Fogorvosi ellátás                </t>
    </r>
    <r>
      <rPr>
        <b/>
        <sz val="10"/>
        <rFont val="Times New Roman"/>
        <family val="1"/>
      </rPr>
      <t xml:space="preserve"> 862301</t>
    </r>
  </si>
  <si>
    <r>
      <t>14.) Család- és nővédelmi egészségügyi gondozás</t>
    </r>
    <r>
      <rPr>
        <b/>
        <sz val="10"/>
        <rFont val="Times New Roman"/>
        <family val="1"/>
      </rPr>
      <t xml:space="preserve">              869041</t>
    </r>
  </si>
  <si>
    <r>
      <t xml:space="preserve">16.) Rendszeres szociális segély   </t>
    </r>
    <r>
      <rPr>
        <b/>
        <sz val="10"/>
        <rFont val="Times New Roman"/>
        <family val="1"/>
      </rPr>
      <t xml:space="preserve"> 882111</t>
    </r>
  </si>
  <si>
    <r>
      <t xml:space="preserve">17.) Normatív lakásfentartási támogatás                 </t>
    </r>
    <r>
      <rPr>
        <b/>
        <sz val="10"/>
        <rFont val="Times New Roman"/>
        <family val="1"/>
      </rPr>
      <t>882113</t>
    </r>
  </si>
  <si>
    <r>
      <t xml:space="preserve">18.) Ápolási díj alanyi jogon                        </t>
    </r>
    <r>
      <rPr>
        <b/>
        <sz val="10"/>
        <rFont val="Times New Roman"/>
        <family val="1"/>
      </rPr>
      <t xml:space="preserve"> 882115</t>
    </r>
  </si>
  <si>
    <r>
      <t xml:space="preserve">20.) Pénzbeli temetési segélyek   </t>
    </r>
    <r>
      <rPr>
        <b/>
        <sz val="10"/>
        <rFont val="Times New Roman"/>
        <family val="1"/>
      </rPr>
      <t xml:space="preserve">             882123</t>
    </r>
  </si>
  <si>
    <r>
      <t xml:space="preserve">1.)KÖRJEGYZŐSÉG igazgatási tevékenysége   </t>
    </r>
    <r>
      <rPr>
        <b/>
        <sz val="10"/>
        <rFont val="Times New Roman"/>
        <family val="1"/>
      </rPr>
      <t xml:space="preserve"> 841126-1  </t>
    </r>
    <r>
      <rPr>
        <sz val="10"/>
        <rFont val="Times New Roman"/>
        <family val="1"/>
      </rPr>
      <t xml:space="preserve">               </t>
    </r>
    <r>
      <rPr>
        <b/>
        <sz val="10"/>
        <rFont val="Times New Roman"/>
        <family val="1"/>
      </rPr>
      <t xml:space="preserve"> </t>
    </r>
  </si>
  <si>
    <r>
      <t xml:space="preserve">3.) Országos  önkormányzat  vál.           </t>
    </r>
    <r>
      <rPr>
        <b/>
        <sz val="10"/>
        <rFont val="Times New Roman"/>
        <family val="1"/>
      </rPr>
      <t>841115-1</t>
    </r>
  </si>
  <si>
    <r>
      <t xml:space="preserve">4.) Országos és települési kisebbségi önkormányzat  vál.           </t>
    </r>
    <r>
      <rPr>
        <b/>
        <sz val="10"/>
        <rFont val="Times New Roman"/>
        <family val="1"/>
      </rPr>
      <t>841116-1</t>
    </r>
  </si>
  <si>
    <r>
      <t xml:space="preserve">15.)Ifjuság-egészségügyi gondozás </t>
    </r>
    <r>
      <rPr>
        <b/>
        <sz val="10"/>
        <rFont val="Times New Roman"/>
        <family val="1"/>
      </rPr>
      <t>869042</t>
    </r>
  </si>
  <si>
    <r>
      <t xml:space="preserve">12.) Háziorvosi szolgálat                 </t>
    </r>
    <r>
      <rPr>
        <b/>
        <sz val="10"/>
        <rFont val="Times New Roman"/>
        <family val="1"/>
      </rPr>
      <t xml:space="preserve">  862101</t>
    </r>
  </si>
  <si>
    <r>
      <t xml:space="preserve">19.) Pénzbeli átmeneti segélyek                     </t>
    </r>
    <r>
      <rPr>
        <b/>
        <sz val="10"/>
        <rFont val="Times New Roman"/>
        <family val="1"/>
      </rPr>
      <t xml:space="preserve"> 882122</t>
    </r>
  </si>
  <si>
    <r>
      <t xml:space="preserve">21.) Rendkívüli gyermekvédelmi támogatás              </t>
    </r>
    <r>
      <rPr>
        <b/>
        <sz val="10"/>
        <rFont val="Times New Roman"/>
        <family val="1"/>
      </rPr>
      <t xml:space="preserve"> 882124</t>
    </r>
  </si>
  <si>
    <r>
      <t xml:space="preserve">22.) Mozgáskorlátozottak közlekedési támogatása                           </t>
    </r>
    <r>
      <rPr>
        <b/>
        <sz val="10"/>
        <rFont val="Times New Roman"/>
        <family val="1"/>
      </rPr>
      <t xml:space="preserve"> 882125</t>
    </r>
  </si>
  <si>
    <r>
      <t xml:space="preserve">23.) Egyéb önkormányzati eseti pénzbeli ellátások </t>
    </r>
    <r>
      <rPr>
        <b/>
        <sz val="10"/>
        <rFont val="Times New Roman"/>
        <family val="1"/>
      </rPr>
      <t>882129 (nyári gyermekétkeztetés)</t>
    </r>
  </si>
  <si>
    <r>
      <t xml:space="preserve">24.)Közgyógyellátás         </t>
    </r>
    <r>
      <rPr>
        <b/>
        <sz val="10"/>
        <rFont val="Times New Roman"/>
        <family val="1"/>
      </rPr>
      <t xml:space="preserve">  882202       </t>
    </r>
  </si>
  <si>
    <r>
      <t xml:space="preserve">26.) Házi segítségnyújtás            </t>
    </r>
    <r>
      <rPr>
        <b/>
        <sz val="10"/>
        <rFont val="Times New Roman"/>
        <family val="1"/>
      </rPr>
      <t xml:space="preserve"> 889921</t>
    </r>
  </si>
  <si>
    <r>
      <t xml:space="preserve">8.) Város- és községgazdálkodási m.n.s szolgáltatások                  </t>
    </r>
    <r>
      <rPr>
        <b/>
        <sz val="10"/>
        <rFont val="Times New Roman"/>
        <family val="1"/>
      </rPr>
      <t xml:space="preserve"> 841403</t>
    </r>
  </si>
  <si>
    <r>
      <t xml:space="preserve">7.) Közvilágítás            </t>
    </r>
    <r>
      <rPr>
        <b/>
        <sz val="10"/>
        <rFont val="Times New Roman"/>
        <family val="1"/>
      </rPr>
      <t xml:space="preserve">   841402</t>
    </r>
  </si>
  <si>
    <r>
      <t xml:space="preserve">9.) Finanszírozási műveletek                            </t>
    </r>
    <r>
      <rPr>
        <b/>
        <sz val="10"/>
        <rFont val="Times New Roman"/>
        <family val="1"/>
      </rPr>
      <t>841906</t>
    </r>
  </si>
  <si>
    <r>
      <t xml:space="preserve">10.)Önkormányzatok elszámolásai                  </t>
    </r>
    <r>
      <rPr>
        <b/>
        <sz val="10"/>
        <rFont val="Times New Roman"/>
        <family val="1"/>
      </rPr>
      <t>841907</t>
    </r>
  </si>
  <si>
    <r>
      <t xml:space="preserve">11.) Szociális ösztöndíjak (Bursa Hungarica)  </t>
    </r>
    <r>
      <rPr>
        <b/>
        <sz val="10"/>
        <rFont val="Times New Roman"/>
        <family val="1"/>
      </rPr>
      <t>854234</t>
    </r>
  </si>
  <si>
    <r>
      <t xml:space="preserve">30.) Köztemető fenntartási tevékenység         </t>
    </r>
    <r>
      <rPr>
        <b/>
        <sz val="10"/>
        <rFont val="Times New Roman"/>
        <family val="1"/>
      </rPr>
      <t xml:space="preserve"> 960302</t>
    </r>
  </si>
  <si>
    <r>
      <t xml:space="preserve">2.)Települési hulladékok vegyes begyűjtése     </t>
    </r>
    <r>
      <rPr>
        <b/>
        <sz val="10"/>
        <rFont val="Times New Roman"/>
        <family val="1"/>
      </rPr>
      <t>381103</t>
    </r>
  </si>
  <si>
    <r>
      <t xml:space="preserve">1.) Szennyvíz gyűjtése, tisztítása, elhelyezése            </t>
    </r>
    <r>
      <rPr>
        <b/>
        <sz val="10"/>
        <rFont val="Times New Roman"/>
        <family val="1"/>
      </rPr>
      <t xml:space="preserve"> 370000</t>
    </r>
  </si>
  <si>
    <r>
      <t xml:space="preserve">3.) Közutak, hidak, alagutak  üzemeltetése, fenntartása                       </t>
    </r>
    <r>
      <rPr>
        <b/>
        <sz val="10"/>
        <rFont val="Times New Roman"/>
        <family val="1"/>
      </rPr>
      <t xml:space="preserve">  522001 </t>
    </r>
  </si>
  <si>
    <r>
      <t xml:space="preserve">4.) Lakóingatlan bérbeadása, üzemeltetése          </t>
    </r>
    <r>
      <rPr>
        <b/>
        <sz val="10"/>
        <rFont val="Times New Roman"/>
        <family val="1"/>
      </rPr>
      <t xml:space="preserve"> 682001</t>
    </r>
    <r>
      <rPr>
        <sz val="10"/>
        <rFont val="Times New Roman"/>
        <family val="1"/>
      </rPr>
      <t xml:space="preserve">           </t>
    </r>
    <r>
      <rPr>
        <b/>
        <sz val="10"/>
        <rFont val="Times New Roman"/>
        <family val="1"/>
      </rPr>
      <t xml:space="preserve"> </t>
    </r>
  </si>
  <si>
    <r>
      <t xml:space="preserve">5.) Nem lakóingatlan bérbeadása, üzemeltetése          </t>
    </r>
    <r>
      <rPr>
        <b/>
        <sz val="10"/>
        <rFont val="Times New Roman"/>
        <family val="1"/>
      </rPr>
      <t xml:space="preserve"> 682002</t>
    </r>
    <r>
      <rPr>
        <sz val="10"/>
        <rFont val="Times New Roman"/>
        <family val="1"/>
      </rPr>
      <t xml:space="preserve">         </t>
    </r>
    <r>
      <rPr>
        <b/>
        <sz val="10"/>
        <rFont val="Times New Roman"/>
        <family val="1"/>
      </rPr>
      <t xml:space="preserve"> </t>
    </r>
  </si>
  <si>
    <r>
      <t xml:space="preserve">6.) Önkormányzatok igazgatási tevékenysége   </t>
    </r>
    <r>
      <rPr>
        <b/>
        <sz val="10"/>
        <rFont val="Times New Roman"/>
        <family val="1"/>
      </rPr>
      <t xml:space="preserve"> 841126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 </t>
    </r>
  </si>
  <si>
    <r>
      <t xml:space="preserve">25.) Köztemetés         </t>
    </r>
    <r>
      <rPr>
        <b/>
        <sz val="10"/>
        <rFont val="Times New Roman"/>
        <family val="1"/>
      </rPr>
      <t xml:space="preserve"> 882203</t>
    </r>
  </si>
  <si>
    <r>
      <t xml:space="preserve">28.)Közhasznú foglalkoztatás     </t>
    </r>
    <r>
      <rPr>
        <b/>
        <sz val="10"/>
        <rFont val="Arial"/>
        <family val="2"/>
      </rPr>
      <t>890442-1</t>
    </r>
  </si>
  <si>
    <r>
      <t xml:space="preserve">29.) Sportlétesítmények működtetése és fejlesztése              </t>
    </r>
    <r>
      <rPr>
        <b/>
        <sz val="10"/>
        <rFont val="Times New Roman"/>
        <family val="1"/>
      </rPr>
      <t>931102</t>
    </r>
  </si>
  <si>
    <t>SZÁR KÖZSÉG ÖNKORMÁNYZATA  2012. ÉVI KIADÁSOK ÖSSZESEN</t>
  </si>
  <si>
    <t>ÖNKORMÁNYZAT ÉS SZAKFELADATAI</t>
  </si>
  <si>
    <r>
      <t xml:space="preserve">27.)Közcélú foglalkoztatás     </t>
    </r>
    <r>
      <rPr>
        <b/>
        <sz val="10"/>
        <rFont val="Times New Roman"/>
        <family val="1"/>
      </rPr>
      <t>890441</t>
    </r>
  </si>
  <si>
    <t>2012. évi eredeti előirányzat</t>
  </si>
  <si>
    <t>2013.évi terv</t>
  </si>
  <si>
    <t>Szár Község Önkormányzatának és költségvetési szervei 2013. évi költségvetésének kiadásai költségvetési szervenként és kiemelt előirányzatok szerinti részletezéssel, működési és felhalmozási költségvetés tagolással</t>
  </si>
  <si>
    <t>I. Szári Közös Önkormányzati Hivatal KIADÁSAI ÖSSZESEN:</t>
  </si>
  <si>
    <t>INTÉZMÉNYI KIADÁSOK ÖSSZESEN</t>
  </si>
  <si>
    <t>2013. eredeti előirányzat</t>
  </si>
  <si>
    <t>2013. módosított ei. I.</t>
  </si>
  <si>
    <t>2013. módosított ei. II.</t>
  </si>
  <si>
    <t>2013. I. félév teljesítés</t>
  </si>
  <si>
    <t>2013.  eredeti előirányzat</t>
  </si>
  <si>
    <r>
      <t xml:space="preserve">19.) Rendszeres gyermekvédelmi pénzbeli ellátás   </t>
    </r>
    <r>
      <rPr>
        <b/>
        <sz val="10"/>
        <rFont val="Times New Roman"/>
        <family val="1"/>
      </rPr>
      <t>882117</t>
    </r>
  </si>
  <si>
    <t>3. melléklet Szár Község Önkormányzatának 2013. évi költségvetés módosításáról szóló  12/2013. (IX. 23.)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</si>
</sst>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F_t_-;\-* #,##0\ _F_t_-;_-* &quot;-&quot;??\ _F_t_-;_-@_-"/>
    <numFmt numFmtId="173" formatCode="_-* #,##0.0000\ _F_t_-;\-* #,##0.0000\ _F_t_-;_-* &quot;-&quot;??\ _F_t_-;_-@_-"/>
    <numFmt numFmtId="174" formatCode="_-* #,##0.0\ _F_t_-;\-* #,##0.0\ _F_t_-;_-* &quot;-&quot;??\ _F_t_-;_-@_-"/>
    <numFmt numFmtId="175" formatCode="#,##0_ ;[Red]\-#,##0\ "/>
    <numFmt numFmtId="176" formatCode="#,###\-"/>
    <numFmt numFmtId="177" formatCode="0.0"/>
    <numFmt numFmtId="178" formatCode="0.0%"/>
    <numFmt numFmtId="179" formatCode="#,###"/>
    <numFmt numFmtId="180" formatCode="#,##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#,##0\ &quot;Ft&quot;"/>
    <numFmt numFmtId="185" formatCode="_-* #,##0.000\ _F_t_-;\-* #,##0.000\ _F_t_-;_-* &quot;-&quot;??\ _F_t_-;_-@_-"/>
    <numFmt numFmtId="186" formatCode="mmmm"/>
    <numFmt numFmtId="187" formatCode="_(* #,##0.00_);_(* \(#,##0.00\);_(* &quot;-&quot;??_);_(@_)"/>
    <numFmt numFmtId="188" formatCode="_(* #,##0_);_(* \(#,##0\);_(* &quot;-&quot;??_);_(@_)"/>
    <numFmt numFmtId="189" formatCode="[$€-2]\ #\ ##,000_);[Red]\([$€-2]\ #\ ##,000\)"/>
    <numFmt numFmtId="190" formatCode="_-* #,##0\ _F_t_-;\-* #,##0\ _F_t_-;_-* &quot;- &quot;_F_t_-;_-@_-"/>
    <numFmt numFmtId="191" formatCode="#,##0_ ;\-#,##0\ "/>
    <numFmt numFmtId="192" formatCode="&quot;H-&quot;0000"/>
    <numFmt numFmtId="193" formatCode="#,##0;\-#,##0"/>
    <numFmt numFmtId="194" formatCode="#,##0;[Red]#,##0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16" borderId="0" applyNumberFormat="0" applyBorder="0" applyProtection="0">
      <alignment horizontal="center" vertical="center" wrapText="1"/>
    </xf>
    <xf numFmtId="0" fontId="5" fillId="16" borderId="0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18" borderId="6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4" borderId="0" applyNumberFormat="0" applyBorder="0" applyAlignment="0" applyProtection="0"/>
    <xf numFmtId="0" fontId="15" fillId="23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4" borderId="0" applyNumberFormat="0" applyBorder="0" applyAlignment="0" applyProtection="0"/>
    <xf numFmtId="0" fontId="22" fillId="23" borderId="1" applyNumberFormat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8" fillId="0" borderId="0" xfId="62" applyFont="1" applyFill="1" applyBorder="1" applyAlignment="1">
      <alignment horizontal="center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8" fillId="0" borderId="0" xfId="62" applyFont="1" applyFill="1" applyBorder="1">
      <alignment/>
      <protection/>
    </xf>
    <xf numFmtId="0" fontId="18" fillId="0" borderId="0" xfId="62" applyFont="1" applyBorder="1">
      <alignment/>
      <protection/>
    </xf>
    <xf numFmtId="0" fontId="25" fillId="25" borderId="0" xfId="62" applyFont="1" applyFill="1" applyAlignment="1">
      <alignment horizontal="center"/>
      <protection/>
    </xf>
    <xf numFmtId="3" fontId="29" fillId="26" borderId="9" xfId="62" applyNumberFormat="1" applyFont="1" applyFill="1" applyBorder="1" applyAlignment="1">
      <alignment horizontal="center" vertical="center" wrapText="1"/>
      <protection/>
    </xf>
    <xf numFmtId="3" fontId="29" fillId="26" borderId="9" xfId="62" applyNumberFormat="1" applyFont="1" applyFill="1" applyBorder="1" applyAlignment="1">
      <alignment horizontal="center" vertical="center"/>
      <protection/>
    </xf>
    <xf numFmtId="3" fontId="30" fillId="26" borderId="9" xfId="62" applyNumberFormat="1" applyFont="1" applyFill="1" applyBorder="1" applyAlignment="1">
      <alignment horizontal="center" vertical="center" wrapText="1"/>
      <protection/>
    </xf>
    <xf numFmtId="3" fontId="31" fillId="26" borderId="9" xfId="62" applyNumberFormat="1" applyFont="1" applyFill="1" applyBorder="1" applyAlignment="1">
      <alignment horizontal="center" vertical="center" wrapText="1" readingOrder="1"/>
      <protection/>
    </xf>
    <xf numFmtId="3" fontId="30" fillId="26" borderId="9" xfId="62" applyNumberFormat="1" applyFont="1" applyFill="1" applyBorder="1" applyAlignment="1">
      <alignment horizontal="center" vertical="center"/>
      <protection/>
    </xf>
    <xf numFmtId="3" fontId="30" fillId="27" borderId="10" xfId="62" applyNumberFormat="1" applyFont="1" applyFill="1" applyBorder="1" applyAlignment="1">
      <alignment horizontal="left" vertical="center" wrapText="1"/>
      <protection/>
    </xf>
    <xf numFmtId="3" fontId="30" fillId="27" borderId="11" xfId="62" applyNumberFormat="1" applyFont="1" applyFill="1" applyBorder="1" applyAlignment="1">
      <alignment horizontal="left" vertical="center" wrapText="1"/>
      <protection/>
    </xf>
    <xf numFmtId="3" fontId="30" fillId="0" borderId="0" xfId="62" applyNumberFormat="1" applyFont="1" applyFill="1" applyBorder="1" applyAlignment="1">
      <alignment horizontal="left" vertical="center" wrapText="1"/>
      <protection/>
    </xf>
    <xf numFmtId="3" fontId="30" fillId="0" borderId="0" xfId="62" applyNumberFormat="1" applyFont="1" applyBorder="1" applyAlignment="1">
      <alignment horizontal="left" vertical="center" wrapText="1"/>
      <protection/>
    </xf>
    <xf numFmtId="191" fontId="18" fillId="0" borderId="0" xfId="62" applyNumberFormat="1" applyFont="1" applyFill="1" applyBorder="1">
      <alignment/>
      <protection/>
    </xf>
    <xf numFmtId="3" fontId="18" fillId="0" borderId="0" xfId="62" applyNumberFormat="1" applyFont="1" applyBorder="1">
      <alignment/>
      <protection/>
    </xf>
    <xf numFmtId="3" fontId="18" fillId="0" borderId="0" xfId="62" applyNumberFormat="1" applyFont="1" applyFill="1" applyBorder="1">
      <alignment/>
      <protection/>
    </xf>
    <xf numFmtId="0" fontId="18" fillId="0" borderId="0" xfId="62" applyFill="1" applyBorder="1">
      <alignment/>
      <protection/>
    </xf>
    <xf numFmtId="0" fontId="18" fillId="0" borderId="0" xfId="62" applyBorder="1">
      <alignment/>
      <protection/>
    </xf>
    <xf numFmtId="0" fontId="18" fillId="26" borderId="0" xfId="62" applyFill="1" applyBorder="1">
      <alignment/>
      <protection/>
    </xf>
    <xf numFmtId="0" fontId="18" fillId="26" borderId="0" xfId="62" applyFont="1" applyFill="1" applyBorder="1">
      <alignment/>
      <protection/>
    </xf>
    <xf numFmtId="3" fontId="30" fillId="26" borderId="0" xfId="62" applyNumberFormat="1" applyFont="1" applyFill="1" applyBorder="1" applyAlignment="1">
      <alignment horizontal="left" vertical="center" wrapText="1"/>
      <protection/>
    </xf>
    <xf numFmtId="3" fontId="18" fillId="25" borderId="0" xfId="62" applyNumberFormat="1" applyFont="1" applyFill="1">
      <alignment/>
      <protection/>
    </xf>
    <xf numFmtId="0" fontId="18" fillId="25" borderId="0" xfId="62" applyFont="1" applyFill="1">
      <alignment/>
      <protection/>
    </xf>
    <xf numFmtId="3" fontId="9" fillId="25" borderId="0" xfId="62" applyNumberFormat="1" applyFont="1" applyFill="1">
      <alignment/>
      <protection/>
    </xf>
    <xf numFmtId="3" fontId="9" fillId="25" borderId="0" xfId="62" applyNumberFormat="1" applyFont="1" applyFill="1" applyAlignment="1">
      <alignment/>
      <protection/>
    </xf>
    <xf numFmtId="10" fontId="18" fillId="25" borderId="0" xfId="62" applyNumberFormat="1" applyFont="1" applyFill="1">
      <alignment/>
      <protection/>
    </xf>
    <xf numFmtId="3" fontId="18" fillId="25" borderId="0" xfId="62" applyNumberFormat="1" applyFont="1" applyFill="1" applyAlignment="1">
      <alignment/>
      <protection/>
    </xf>
    <xf numFmtId="0" fontId="18" fillId="0" borderId="0" xfId="62" applyFont="1">
      <alignment/>
      <protection/>
    </xf>
    <xf numFmtId="0" fontId="18" fillId="0" borderId="0" xfId="62">
      <alignment/>
      <protection/>
    </xf>
    <xf numFmtId="0" fontId="18" fillId="0" borderId="0" xfId="62" applyFont="1" applyFill="1">
      <alignment/>
      <protection/>
    </xf>
    <xf numFmtId="3" fontId="9" fillId="0" borderId="0" xfId="62" applyNumberFormat="1" applyFont="1" applyFill="1" applyBorder="1">
      <alignment/>
      <protection/>
    </xf>
    <xf numFmtId="3" fontId="28" fillId="25" borderId="12" xfId="62" applyNumberFormat="1" applyFont="1" applyFill="1" applyBorder="1" applyAlignment="1">
      <alignment horizontal="left" vertical="center" wrapText="1"/>
      <protection/>
    </xf>
    <xf numFmtId="3" fontId="30" fillId="0" borderId="9" xfId="62" applyNumberFormat="1" applyFont="1" applyFill="1" applyBorder="1">
      <alignment/>
      <protection/>
    </xf>
    <xf numFmtId="3" fontId="18" fillId="0" borderId="9" xfId="62" applyNumberFormat="1" applyFont="1" applyFill="1" applyBorder="1">
      <alignment/>
      <protection/>
    </xf>
    <xf numFmtId="3" fontId="30" fillId="0" borderId="13" xfId="62" applyNumberFormat="1" applyFont="1" applyFill="1" applyBorder="1" applyAlignment="1">
      <alignment vertical="center"/>
      <protection/>
    </xf>
    <xf numFmtId="3" fontId="28" fillId="27" borderId="9" xfId="62" applyNumberFormat="1" applyFont="1" applyFill="1" applyBorder="1">
      <alignment/>
      <protection/>
    </xf>
    <xf numFmtId="3" fontId="30" fillId="0" borderId="14" xfId="62" applyNumberFormat="1" applyFont="1" applyFill="1" applyBorder="1">
      <alignment/>
      <protection/>
    </xf>
    <xf numFmtId="3" fontId="30" fillId="0" borderId="15" xfId="62" applyNumberFormat="1" applyFont="1" applyFill="1" applyBorder="1" applyAlignment="1">
      <alignment vertical="center"/>
      <protection/>
    </xf>
    <xf numFmtId="3" fontId="28" fillId="27" borderId="14" xfId="62" applyNumberFormat="1" applyFont="1" applyFill="1" applyBorder="1">
      <alignment/>
      <protection/>
    </xf>
    <xf numFmtId="3" fontId="28" fillId="25" borderId="16" xfId="62" applyNumberFormat="1" applyFont="1" applyFill="1" applyBorder="1" applyAlignment="1">
      <alignment horizontal="left" vertical="center" wrapText="1"/>
      <protection/>
    </xf>
    <xf numFmtId="3" fontId="30" fillId="0" borderId="17" xfId="62" applyNumberFormat="1" applyFont="1" applyFill="1" applyBorder="1">
      <alignment/>
      <protection/>
    </xf>
    <xf numFmtId="3" fontId="30" fillId="0" borderId="18" xfId="62" applyNumberFormat="1" applyFont="1" applyFill="1" applyBorder="1" applyAlignment="1">
      <alignment vertical="center"/>
      <protection/>
    </xf>
    <xf numFmtId="3" fontId="28" fillId="27" borderId="17" xfId="62" applyNumberFormat="1" applyFont="1" applyFill="1" applyBorder="1">
      <alignment/>
      <protection/>
    </xf>
    <xf numFmtId="3" fontId="28" fillId="28" borderId="0" xfId="62" applyNumberFormat="1" applyFont="1" applyFill="1" applyBorder="1" applyAlignment="1">
      <alignment horizontal="left" vertical="center" wrapText="1"/>
      <protection/>
    </xf>
    <xf numFmtId="3" fontId="30" fillId="26" borderId="14" xfId="62" applyNumberFormat="1" applyFont="1" applyFill="1" applyBorder="1">
      <alignment/>
      <protection/>
    </xf>
    <xf numFmtId="3" fontId="28" fillId="26" borderId="14" xfId="62" applyNumberFormat="1" applyFont="1" applyFill="1" applyBorder="1">
      <alignment/>
      <protection/>
    </xf>
    <xf numFmtId="3" fontId="30" fillId="26" borderId="15" xfId="62" applyNumberFormat="1" applyFont="1" applyFill="1" applyBorder="1" applyAlignment="1">
      <alignment vertical="center"/>
      <protection/>
    </xf>
    <xf numFmtId="3" fontId="28" fillId="28" borderId="19" xfId="62" applyNumberFormat="1" applyFont="1" applyFill="1" applyBorder="1" applyAlignment="1">
      <alignment horizontal="left" vertical="center" wrapText="1"/>
      <protection/>
    </xf>
    <xf numFmtId="3" fontId="30" fillId="26" borderId="20" xfId="62" applyNumberFormat="1" applyFont="1" applyFill="1" applyBorder="1">
      <alignment/>
      <protection/>
    </xf>
    <xf numFmtId="3" fontId="30" fillId="26" borderId="10" xfId="62" applyNumberFormat="1" applyFont="1" applyFill="1" applyBorder="1" applyAlignment="1">
      <alignment vertical="center"/>
      <protection/>
    </xf>
    <xf numFmtId="3" fontId="28" fillId="27" borderId="20" xfId="62" applyNumberFormat="1" applyFont="1" applyFill="1" applyBorder="1">
      <alignment/>
      <protection/>
    </xf>
    <xf numFmtId="3" fontId="28" fillId="0" borderId="14" xfId="62" applyNumberFormat="1" applyFont="1" applyFill="1" applyBorder="1">
      <alignment/>
      <protection/>
    </xf>
    <xf numFmtId="3" fontId="28" fillId="0" borderId="15" xfId="62" applyNumberFormat="1" applyFont="1" applyFill="1" applyBorder="1" applyAlignment="1">
      <alignment vertical="center"/>
      <protection/>
    </xf>
    <xf numFmtId="3" fontId="28" fillId="26" borderId="20" xfId="62" applyNumberFormat="1" applyFont="1" applyFill="1" applyBorder="1">
      <alignment/>
      <protection/>
    </xf>
    <xf numFmtId="3" fontId="28" fillId="26" borderId="10" xfId="62" applyNumberFormat="1" applyFont="1" applyFill="1" applyBorder="1" applyAlignment="1">
      <alignment vertical="center"/>
      <protection/>
    </xf>
    <xf numFmtId="3" fontId="28" fillId="0" borderId="9" xfId="62" applyNumberFormat="1" applyFont="1" applyFill="1" applyBorder="1">
      <alignment/>
      <protection/>
    </xf>
    <xf numFmtId="3" fontId="28" fillId="0" borderId="17" xfId="62" applyNumberFormat="1" applyFont="1" applyFill="1" applyBorder="1">
      <alignment/>
      <protection/>
    </xf>
    <xf numFmtId="3" fontId="28" fillId="26" borderId="15" xfId="62" applyNumberFormat="1" applyFont="1" applyFill="1" applyBorder="1">
      <alignment/>
      <protection/>
    </xf>
    <xf numFmtId="3" fontId="28" fillId="0" borderId="13" xfId="62" applyNumberFormat="1" applyFont="1" applyFill="1" applyBorder="1">
      <alignment/>
      <protection/>
    </xf>
    <xf numFmtId="3" fontId="28" fillId="0" borderId="15" xfId="62" applyNumberFormat="1" applyFont="1" applyFill="1" applyBorder="1">
      <alignment/>
      <protection/>
    </xf>
    <xf numFmtId="3" fontId="28" fillId="0" borderId="18" xfId="62" applyNumberFormat="1" applyFont="1" applyFill="1" applyBorder="1">
      <alignment/>
      <protection/>
    </xf>
    <xf numFmtId="3" fontId="28" fillId="28" borderId="21" xfId="62" applyNumberFormat="1" applyFont="1" applyFill="1" applyBorder="1" applyAlignment="1">
      <alignment horizontal="left" vertical="center" wrapText="1"/>
      <protection/>
    </xf>
    <xf numFmtId="3" fontId="28" fillId="26" borderId="10" xfId="62" applyNumberFormat="1" applyFont="1" applyFill="1" applyBorder="1">
      <alignment/>
      <protection/>
    </xf>
    <xf numFmtId="3" fontId="18" fillId="0" borderId="14" xfId="62" applyNumberFormat="1" applyFont="1" applyFill="1" applyBorder="1">
      <alignment/>
      <protection/>
    </xf>
    <xf numFmtId="3" fontId="30" fillId="0" borderId="15" xfId="62" applyNumberFormat="1" applyFont="1" applyFill="1" applyBorder="1">
      <alignment/>
      <protection/>
    </xf>
    <xf numFmtId="3" fontId="30" fillId="26" borderId="10" xfId="62" applyNumberFormat="1" applyFont="1" applyFill="1" applyBorder="1">
      <alignment/>
      <protection/>
    </xf>
    <xf numFmtId="3" fontId="28" fillId="28" borderId="15" xfId="62" applyNumberFormat="1" applyFont="1" applyFill="1" applyBorder="1" applyAlignment="1">
      <alignment horizontal="left" vertical="center" wrapText="1"/>
      <protection/>
    </xf>
    <xf numFmtId="3" fontId="30" fillId="0" borderId="13" xfId="62" applyNumberFormat="1" applyFont="1" applyFill="1" applyBorder="1">
      <alignment/>
      <protection/>
    </xf>
    <xf numFmtId="3" fontId="28" fillId="25" borderId="21" xfId="62" applyNumberFormat="1" applyFont="1" applyFill="1" applyBorder="1" applyAlignment="1">
      <alignment horizontal="left" vertical="center" wrapText="1"/>
      <protection/>
    </xf>
    <xf numFmtId="3" fontId="28" fillId="0" borderId="20" xfId="62" applyNumberFormat="1" applyFont="1" applyFill="1" applyBorder="1">
      <alignment/>
      <protection/>
    </xf>
    <xf numFmtId="3" fontId="30" fillId="0" borderId="20" xfId="62" applyNumberFormat="1" applyFont="1" applyFill="1" applyBorder="1">
      <alignment/>
      <protection/>
    </xf>
    <xf numFmtId="3" fontId="28" fillId="0" borderId="10" xfId="62" applyNumberFormat="1" applyFont="1" applyFill="1" applyBorder="1">
      <alignment/>
      <protection/>
    </xf>
    <xf numFmtId="3" fontId="28" fillId="28" borderId="12" xfId="62" applyNumberFormat="1" applyFont="1" applyFill="1" applyBorder="1" applyAlignment="1">
      <alignment horizontal="left" vertical="center" wrapText="1"/>
      <protection/>
    </xf>
    <xf numFmtId="3" fontId="28" fillId="28" borderId="10" xfId="62" applyNumberFormat="1" applyFont="1" applyFill="1" applyBorder="1" applyAlignment="1">
      <alignment horizontal="left" vertical="center" wrapText="1"/>
      <protection/>
    </xf>
    <xf numFmtId="3" fontId="30" fillId="26" borderId="19" xfId="62" applyNumberFormat="1" applyFont="1" applyFill="1" applyBorder="1">
      <alignment/>
      <protection/>
    </xf>
    <xf numFmtId="3" fontId="28" fillId="26" borderId="19" xfId="62" applyNumberFormat="1" applyFont="1" applyFill="1" applyBorder="1">
      <alignment/>
      <protection/>
    </xf>
    <xf numFmtId="3" fontId="28" fillId="28" borderId="20" xfId="62" applyNumberFormat="1" applyFont="1" applyFill="1" applyBorder="1" applyAlignment="1">
      <alignment horizontal="left" vertical="center" wrapText="1"/>
      <protection/>
    </xf>
    <xf numFmtId="191" fontId="28" fillId="27" borderId="20" xfId="62" applyNumberFormat="1" applyFont="1" applyFill="1" applyBorder="1">
      <alignment/>
      <protection/>
    </xf>
    <xf numFmtId="3" fontId="30" fillId="16" borderId="13" xfId="0" applyNumberFormat="1" applyFont="1" applyFill="1" applyBorder="1" applyAlignment="1">
      <alignment/>
    </xf>
    <xf numFmtId="3" fontId="30" fillId="16" borderId="9" xfId="0" applyNumberFormat="1" applyFont="1" applyFill="1" applyBorder="1" applyAlignment="1">
      <alignment/>
    </xf>
    <xf numFmtId="3" fontId="30" fillId="16" borderId="22" xfId="0" applyNumberFormat="1" applyFont="1" applyFill="1" applyBorder="1" applyAlignment="1">
      <alignment/>
    </xf>
    <xf numFmtId="3" fontId="30" fillId="16" borderId="22" xfId="0" applyNumberFormat="1" applyFont="1" applyFill="1" applyBorder="1" applyAlignment="1">
      <alignment vertical="center"/>
    </xf>
    <xf numFmtId="3" fontId="28" fillId="26" borderId="9" xfId="0" applyNumberFormat="1" applyFont="1" applyFill="1" applyBorder="1" applyAlignment="1">
      <alignment/>
    </xf>
    <xf numFmtId="3" fontId="30" fillId="16" borderId="15" xfId="0" applyNumberFormat="1" applyFont="1" applyFill="1" applyBorder="1" applyAlignment="1">
      <alignment/>
    </xf>
    <xf numFmtId="3" fontId="30" fillId="16" borderId="14" xfId="0" applyNumberFormat="1" applyFont="1" applyFill="1" applyBorder="1" applyAlignment="1">
      <alignment/>
    </xf>
    <xf numFmtId="3" fontId="30" fillId="16" borderId="0" xfId="0" applyNumberFormat="1" applyFont="1" applyFill="1" applyBorder="1" applyAlignment="1">
      <alignment/>
    </xf>
    <xf numFmtId="3" fontId="30" fillId="16" borderId="0" xfId="0" applyNumberFormat="1" applyFont="1" applyFill="1" applyBorder="1" applyAlignment="1">
      <alignment vertical="center"/>
    </xf>
    <xf numFmtId="3" fontId="28" fillId="26" borderId="14" xfId="0" applyNumberFormat="1" applyFont="1" applyFill="1" applyBorder="1" applyAlignment="1">
      <alignment/>
    </xf>
    <xf numFmtId="3" fontId="30" fillId="16" borderId="17" xfId="0" applyNumberFormat="1" applyFont="1" applyFill="1" applyBorder="1" applyAlignment="1">
      <alignment/>
    </xf>
    <xf numFmtId="3" fontId="28" fillId="26" borderId="17" xfId="0" applyNumberFormat="1" applyFont="1" applyFill="1" applyBorder="1" applyAlignment="1">
      <alignment/>
    </xf>
    <xf numFmtId="3" fontId="30" fillId="16" borderId="9" xfId="0" applyNumberFormat="1" applyFont="1" applyFill="1" applyBorder="1" applyAlignment="1">
      <alignment vertical="center"/>
    </xf>
    <xf numFmtId="3" fontId="28" fillId="26" borderId="23" xfId="0" applyNumberFormat="1" applyFont="1" applyFill="1" applyBorder="1" applyAlignment="1">
      <alignment/>
    </xf>
    <xf numFmtId="3" fontId="30" fillId="16" borderId="14" xfId="0" applyNumberFormat="1" applyFont="1" applyFill="1" applyBorder="1" applyAlignment="1">
      <alignment vertical="center"/>
    </xf>
    <xf numFmtId="3" fontId="30" fillId="16" borderId="17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horizontal="left" vertical="center" wrapText="1"/>
    </xf>
    <xf numFmtId="3" fontId="28" fillId="26" borderId="20" xfId="0" applyNumberFormat="1" applyFont="1" applyFill="1" applyBorder="1" applyAlignment="1">
      <alignment/>
    </xf>
    <xf numFmtId="3" fontId="28" fillId="26" borderId="11" xfId="0" applyNumberFormat="1" applyFont="1" applyFill="1" applyBorder="1" applyAlignment="1">
      <alignment/>
    </xf>
    <xf numFmtId="3" fontId="30" fillId="25" borderId="24" xfId="62" applyNumberFormat="1" applyFont="1" applyFill="1" applyBorder="1">
      <alignment/>
      <protection/>
    </xf>
    <xf numFmtId="3" fontId="30" fillId="25" borderId="25" xfId="62" applyNumberFormat="1" applyFont="1" applyFill="1" applyBorder="1">
      <alignment/>
      <protection/>
    </xf>
    <xf numFmtId="3" fontId="28" fillId="29" borderId="26" xfId="62" applyNumberFormat="1" applyFont="1" applyFill="1" applyBorder="1">
      <alignment/>
      <protection/>
    </xf>
    <xf numFmtId="3" fontId="30" fillId="25" borderId="27" xfId="62" applyNumberFormat="1" applyFont="1" applyFill="1" applyBorder="1">
      <alignment/>
      <protection/>
    </xf>
    <xf numFmtId="3" fontId="30" fillId="25" borderId="28" xfId="62" applyNumberFormat="1" applyFont="1" applyFill="1" applyBorder="1">
      <alignment/>
      <protection/>
    </xf>
    <xf numFmtId="3" fontId="28" fillId="29" borderId="29" xfId="62" applyNumberFormat="1" applyFont="1" applyFill="1" applyBorder="1">
      <alignment/>
      <protection/>
    </xf>
    <xf numFmtId="3" fontId="30" fillId="25" borderId="30" xfId="62" applyNumberFormat="1" applyFont="1" applyFill="1" applyBorder="1">
      <alignment/>
      <protection/>
    </xf>
    <xf numFmtId="3" fontId="30" fillId="25" borderId="31" xfId="62" applyNumberFormat="1" applyFont="1" applyFill="1" applyBorder="1">
      <alignment/>
      <protection/>
    </xf>
    <xf numFmtId="3" fontId="28" fillId="29" borderId="32" xfId="62" applyNumberFormat="1" applyFont="1" applyFill="1" applyBorder="1">
      <alignment/>
      <protection/>
    </xf>
    <xf numFmtId="3" fontId="28" fillId="28" borderId="18" xfId="62" applyNumberFormat="1" applyFont="1" applyFill="1" applyBorder="1" applyAlignment="1">
      <alignment horizontal="left" vertical="center" wrapText="1"/>
      <protection/>
    </xf>
    <xf numFmtId="3" fontId="30" fillId="28" borderId="33" xfId="62" applyNumberFormat="1" applyFont="1" applyFill="1" applyBorder="1">
      <alignment/>
      <protection/>
    </xf>
    <xf numFmtId="3" fontId="30" fillId="28" borderId="34" xfId="62" applyNumberFormat="1" applyFont="1" applyFill="1" applyBorder="1">
      <alignment/>
      <protection/>
    </xf>
    <xf numFmtId="3" fontId="28" fillId="29" borderId="35" xfId="62" applyNumberFormat="1" applyFont="1" applyFill="1" applyBorder="1">
      <alignment/>
      <protection/>
    </xf>
    <xf numFmtId="3" fontId="30" fillId="28" borderId="36" xfId="62" applyNumberFormat="1" applyFont="1" applyFill="1" applyBorder="1">
      <alignment/>
      <protection/>
    </xf>
    <xf numFmtId="3" fontId="30" fillId="28" borderId="37" xfId="62" applyNumberFormat="1" applyFont="1" applyFill="1" applyBorder="1">
      <alignment/>
      <protection/>
    </xf>
    <xf numFmtId="3" fontId="30" fillId="28" borderId="19" xfId="62" applyNumberFormat="1" applyFont="1" applyFill="1" applyBorder="1">
      <alignment/>
      <protection/>
    </xf>
    <xf numFmtId="3" fontId="30" fillId="28" borderId="38" xfId="62" applyNumberFormat="1" applyFont="1" applyFill="1" applyBorder="1">
      <alignment/>
      <protection/>
    </xf>
    <xf numFmtId="3" fontId="28" fillId="29" borderId="20" xfId="62" applyNumberFormat="1" applyFont="1" applyFill="1" applyBorder="1">
      <alignment/>
      <protection/>
    </xf>
    <xf numFmtId="3" fontId="30" fillId="25" borderId="0" xfId="62" applyNumberFormat="1" applyFont="1" applyFill="1" applyBorder="1">
      <alignment/>
      <protection/>
    </xf>
    <xf numFmtId="3" fontId="30" fillId="28" borderId="20" xfId="62" applyNumberFormat="1" applyFont="1" applyFill="1" applyBorder="1">
      <alignment/>
      <protection/>
    </xf>
    <xf numFmtId="3" fontId="28" fillId="25" borderId="14" xfId="62" applyNumberFormat="1" applyFont="1" applyFill="1" applyBorder="1" applyAlignment="1">
      <alignment horizontal="left" vertical="center" wrapText="1"/>
      <protection/>
    </xf>
    <xf numFmtId="3" fontId="30" fillId="25" borderId="14" xfId="62" applyNumberFormat="1" applyFont="1" applyFill="1" applyBorder="1">
      <alignment/>
      <protection/>
    </xf>
    <xf numFmtId="3" fontId="28" fillId="29" borderId="14" xfId="62" applyNumberFormat="1" applyFont="1" applyFill="1" applyBorder="1">
      <alignment/>
      <protection/>
    </xf>
    <xf numFmtId="3" fontId="30" fillId="25" borderId="17" xfId="62" applyNumberFormat="1" applyFont="1" applyFill="1" applyBorder="1">
      <alignment/>
      <protection/>
    </xf>
    <xf numFmtId="3" fontId="28" fillId="29" borderId="17" xfId="62" applyNumberFormat="1" applyFont="1" applyFill="1" applyBorder="1">
      <alignment/>
      <protection/>
    </xf>
    <xf numFmtId="3" fontId="30" fillId="28" borderId="0" xfId="62" applyNumberFormat="1" applyFont="1" applyFill="1" applyBorder="1">
      <alignment/>
      <protection/>
    </xf>
    <xf numFmtId="3" fontId="28" fillId="28" borderId="9" xfId="62" applyNumberFormat="1" applyFont="1" applyFill="1" applyBorder="1" applyAlignment="1">
      <alignment horizontal="left" vertical="center" wrapText="1"/>
      <protection/>
    </xf>
    <xf numFmtId="3" fontId="28" fillId="29" borderId="9" xfId="62" applyNumberFormat="1" applyFont="1" applyFill="1" applyBorder="1">
      <alignment/>
      <protection/>
    </xf>
    <xf numFmtId="3" fontId="28" fillId="28" borderId="14" xfId="62" applyNumberFormat="1" applyFont="1" applyFill="1" applyBorder="1" applyAlignment="1">
      <alignment horizontal="left" vertical="center" wrapText="1"/>
      <protection/>
    </xf>
    <xf numFmtId="3" fontId="28" fillId="30" borderId="13" xfId="62" applyNumberFormat="1" applyFont="1" applyFill="1" applyBorder="1" applyAlignment="1">
      <alignment horizontal="left" vertical="center" wrapText="1"/>
      <protection/>
    </xf>
    <xf numFmtId="3" fontId="28" fillId="31" borderId="9" xfId="62" applyNumberFormat="1" applyFont="1" applyFill="1" applyBorder="1">
      <alignment/>
      <protection/>
    </xf>
    <xf numFmtId="3" fontId="28" fillId="30" borderId="15" xfId="62" applyNumberFormat="1" applyFont="1" applyFill="1" applyBorder="1" applyAlignment="1">
      <alignment horizontal="left" vertical="center" wrapText="1"/>
      <protection/>
    </xf>
    <xf numFmtId="3" fontId="28" fillId="31" borderId="14" xfId="62" applyNumberFormat="1" applyFont="1" applyFill="1" applyBorder="1">
      <alignment/>
      <protection/>
    </xf>
    <xf numFmtId="3" fontId="28" fillId="31" borderId="17" xfId="62" applyNumberFormat="1" applyFont="1" applyFill="1" applyBorder="1">
      <alignment/>
      <protection/>
    </xf>
    <xf numFmtId="3" fontId="28" fillId="25" borderId="0" xfId="62" applyNumberFormat="1" applyFont="1" applyFill="1">
      <alignment/>
      <protection/>
    </xf>
    <xf numFmtId="3" fontId="30" fillId="25" borderId="39" xfId="62" applyNumberFormat="1" applyFont="1" applyFill="1" applyBorder="1">
      <alignment/>
      <protection/>
    </xf>
    <xf numFmtId="3" fontId="28" fillId="25" borderId="9" xfId="62" applyNumberFormat="1" applyFont="1" applyFill="1" applyBorder="1" applyAlignment="1">
      <alignment horizontal="left" vertical="center" wrapText="1"/>
      <protection/>
    </xf>
    <xf numFmtId="3" fontId="28" fillId="0" borderId="9" xfId="62" applyNumberFormat="1" applyFont="1" applyFill="1" applyBorder="1" applyAlignment="1">
      <alignment horizontal="left" vertical="center" wrapText="1"/>
      <protection/>
    </xf>
    <xf numFmtId="3" fontId="28" fillId="0" borderId="14" xfId="62" applyNumberFormat="1" applyFont="1" applyFill="1" applyBorder="1" applyAlignment="1">
      <alignment horizontal="left" vertical="center" wrapText="1"/>
      <protection/>
    </xf>
    <xf numFmtId="191" fontId="28" fillId="27" borderId="23" xfId="62" applyNumberFormat="1" applyFont="1" applyFill="1" applyBorder="1">
      <alignment/>
      <protection/>
    </xf>
    <xf numFmtId="3" fontId="30" fillId="0" borderId="18" xfId="62" applyNumberFormat="1" applyFont="1" applyFill="1" applyBorder="1">
      <alignment/>
      <protection/>
    </xf>
    <xf numFmtId="3" fontId="30" fillId="0" borderId="40" xfId="62" applyNumberFormat="1" applyFont="1" applyFill="1" applyBorder="1">
      <alignment/>
      <protection/>
    </xf>
    <xf numFmtId="3" fontId="30" fillId="0" borderId="23" xfId="62" applyNumberFormat="1" applyFont="1" applyFill="1" applyBorder="1">
      <alignment/>
      <protection/>
    </xf>
    <xf numFmtId="3" fontId="30" fillId="0" borderId="41" xfId="62" applyNumberFormat="1" applyFont="1" applyFill="1" applyBorder="1">
      <alignment/>
      <protection/>
    </xf>
    <xf numFmtId="3" fontId="30" fillId="26" borderId="17" xfId="62" applyNumberFormat="1" applyFont="1" applyFill="1" applyBorder="1">
      <alignment/>
      <protection/>
    </xf>
    <xf numFmtId="3" fontId="28" fillId="30" borderId="10" xfId="62" applyNumberFormat="1" applyFont="1" applyFill="1" applyBorder="1" applyAlignment="1">
      <alignment horizontal="left" vertical="center" wrapText="1"/>
      <protection/>
    </xf>
    <xf numFmtId="3" fontId="30" fillId="27" borderId="20" xfId="62" applyNumberFormat="1" applyFont="1" applyFill="1" applyBorder="1" applyAlignment="1">
      <alignment horizontal="center" vertical="center" wrapText="1"/>
      <protection/>
    </xf>
    <xf numFmtId="3" fontId="28" fillId="29" borderId="40" xfId="62" applyNumberFormat="1" applyFont="1" applyFill="1" applyBorder="1">
      <alignment/>
      <protection/>
    </xf>
    <xf numFmtId="3" fontId="28" fillId="29" borderId="23" xfId="62" applyNumberFormat="1" applyFont="1" applyFill="1" applyBorder="1">
      <alignment/>
      <protection/>
    </xf>
    <xf numFmtId="3" fontId="30" fillId="28" borderId="10" xfId="62" applyNumberFormat="1" applyFont="1" applyFill="1" applyBorder="1" applyAlignment="1">
      <alignment horizontal="right" vertical="center" wrapText="1"/>
      <protection/>
    </xf>
    <xf numFmtId="3" fontId="28" fillId="28" borderId="13" xfId="62" applyNumberFormat="1" applyFont="1" applyFill="1" applyBorder="1" applyAlignment="1">
      <alignment horizontal="left" vertical="center" wrapText="1"/>
      <protection/>
    </xf>
    <xf numFmtId="3" fontId="30" fillId="28" borderId="9" xfId="62" applyNumberFormat="1" applyFont="1" applyFill="1" applyBorder="1">
      <alignment/>
      <protection/>
    </xf>
    <xf numFmtId="3" fontId="28" fillId="31" borderId="38" xfId="62" applyNumberFormat="1" applyFont="1" applyFill="1" applyBorder="1">
      <alignment/>
      <protection/>
    </xf>
    <xf numFmtId="3" fontId="28" fillId="0" borderId="13" xfId="0" applyNumberFormat="1" applyFont="1" applyFill="1" applyBorder="1" applyAlignment="1">
      <alignment horizontal="left" vertical="center" wrapText="1"/>
    </xf>
    <xf numFmtId="3" fontId="28" fillId="0" borderId="9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15" xfId="0" applyNumberFormat="1" applyFont="1" applyFill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3" fontId="28" fillId="0" borderId="42" xfId="0" applyNumberFormat="1" applyFont="1" applyFill="1" applyBorder="1" applyAlignment="1">
      <alignment/>
    </xf>
    <xf numFmtId="3" fontId="28" fillId="25" borderId="17" xfId="62" applyNumberFormat="1" applyFont="1" applyFill="1" applyBorder="1" applyAlignment="1">
      <alignment horizontal="left" vertical="center" wrapText="1"/>
      <protection/>
    </xf>
    <xf numFmtId="3" fontId="28" fillId="26" borderId="11" xfId="62" applyNumberFormat="1" applyFont="1" applyFill="1" applyBorder="1">
      <alignment/>
      <protection/>
    </xf>
    <xf numFmtId="191" fontId="28" fillId="27" borderId="14" xfId="62" applyNumberFormat="1" applyFont="1" applyFill="1" applyBorder="1">
      <alignment/>
      <protection/>
    </xf>
    <xf numFmtId="191" fontId="28" fillId="27" borderId="9" xfId="62" applyNumberFormat="1" applyFont="1" applyFill="1" applyBorder="1">
      <alignment/>
      <protection/>
    </xf>
    <xf numFmtId="3" fontId="28" fillId="31" borderId="26" xfId="62" applyNumberFormat="1" applyFont="1" applyFill="1" applyBorder="1">
      <alignment/>
      <protection/>
    </xf>
    <xf numFmtId="191" fontId="28" fillId="27" borderId="15" xfId="62" applyNumberFormat="1" applyFont="1" applyFill="1" applyBorder="1">
      <alignment/>
      <protection/>
    </xf>
    <xf numFmtId="191" fontId="28" fillId="27" borderId="17" xfId="62" applyNumberFormat="1" applyFont="1" applyFill="1" applyBorder="1">
      <alignment/>
      <protection/>
    </xf>
    <xf numFmtId="3" fontId="28" fillId="31" borderId="35" xfId="62" applyNumberFormat="1" applyFont="1" applyFill="1" applyBorder="1">
      <alignment/>
      <protection/>
    </xf>
    <xf numFmtId="3" fontId="28" fillId="31" borderId="29" xfId="62" applyNumberFormat="1" applyFont="1" applyFill="1" applyBorder="1">
      <alignment/>
      <protection/>
    </xf>
    <xf numFmtId="3" fontId="28" fillId="31" borderId="13" xfId="62" applyNumberFormat="1" applyFont="1" applyFill="1" applyBorder="1" applyAlignment="1">
      <alignment horizontal="center" vertical="center" wrapText="1"/>
      <protection/>
    </xf>
    <xf numFmtId="3" fontId="30" fillId="27" borderId="10" xfId="62" applyNumberFormat="1" applyFont="1" applyFill="1" applyBorder="1" applyAlignment="1">
      <alignment horizontal="center" vertical="center" wrapText="1"/>
      <protection/>
    </xf>
    <xf numFmtId="3" fontId="30" fillId="27" borderId="11" xfId="62" applyNumberFormat="1" applyFont="1" applyFill="1" applyBorder="1" applyAlignment="1">
      <alignment horizontal="center" vertical="center" wrapText="1"/>
      <protection/>
    </xf>
    <xf numFmtId="3" fontId="28" fillId="31" borderId="22" xfId="62" applyNumberFormat="1" applyFont="1" applyFill="1" applyBorder="1" applyAlignment="1">
      <alignment horizontal="center" vertical="center" wrapText="1"/>
      <protection/>
    </xf>
    <xf numFmtId="3" fontId="28" fillId="31" borderId="15" xfId="62" applyNumberFormat="1" applyFont="1" applyFill="1" applyBorder="1" applyAlignment="1">
      <alignment horizontal="center" vertical="center" wrapText="1"/>
      <protection/>
    </xf>
    <xf numFmtId="3" fontId="28" fillId="31" borderId="0" xfId="62" applyNumberFormat="1" applyFont="1" applyFill="1" applyBorder="1" applyAlignment="1">
      <alignment horizontal="center" vertical="center" wrapText="1"/>
      <protection/>
    </xf>
    <xf numFmtId="3" fontId="28" fillId="30" borderId="10" xfId="62" applyNumberFormat="1" applyFont="1" applyFill="1" applyBorder="1" applyAlignment="1">
      <alignment horizontal="center" vertical="center" wrapText="1"/>
      <protection/>
    </xf>
    <xf numFmtId="3" fontId="28" fillId="30" borderId="11" xfId="62" applyNumberFormat="1" applyFont="1" applyFill="1" applyBorder="1" applyAlignment="1">
      <alignment horizontal="center" vertical="center" wrapText="1"/>
      <protection/>
    </xf>
    <xf numFmtId="0" fontId="30" fillId="27" borderId="13" xfId="62" applyFont="1" applyFill="1" applyBorder="1" applyAlignment="1">
      <alignment horizontal="left" vertical="center" wrapText="1"/>
      <protection/>
    </xf>
    <xf numFmtId="0" fontId="30" fillId="27" borderId="43" xfId="62" applyFont="1" applyFill="1" applyBorder="1" applyAlignment="1">
      <alignment horizontal="left" vertical="center" wrapText="1"/>
      <protection/>
    </xf>
    <xf numFmtId="0" fontId="30" fillId="27" borderId="15" xfId="62" applyFont="1" applyFill="1" applyBorder="1" applyAlignment="1">
      <alignment horizontal="left" vertical="center" wrapText="1"/>
      <protection/>
    </xf>
    <xf numFmtId="0" fontId="30" fillId="27" borderId="39" xfId="62" applyFont="1" applyFill="1" applyBorder="1" applyAlignment="1">
      <alignment horizontal="left" vertical="center" wrapText="1"/>
      <protection/>
    </xf>
    <xf numFmtId="0" fontId="30" fillId="27" borderId="18" xfId="62" applyFont="1" applyFill="1" applyBorder="1" applyAlignment="1">
      <alignment horizontal="left" vertical="center" wrapText="1"/>
      <protection/>
    </xf>
    <xf numFmtId="0" fontId="30" fillId="27" borderId="44" xfId="62" applyFont="1" applyFill="1" applyBorder="1" applyAlignment="1">
      <alignment horizontal="left" vertical="center" wrapText="1"/>
      <protection/>
    </xf>
    <xf numFmtId="3" fontId="30" fillId="27" borderId="15" xfId="62" applyNumberFormat="1" applyFont="1" applyFill="1" applyBorder="1" applyAlignment="1">
      <alignment horizontal="left" vertical="center" wrapText="1"/>
      <protection/>
    </xf>
    <xf numFmtId="3" fontId="30" fillId="27" borderId="39" xfId="62" applyNumberFormat="1" applyFont="1" applyFill="1" applyBorder="1" applyAlignment="1">
      <alignment horizontal="left" vertical="center" wrapText="1"/>
      <protection/>
    </xf>
    <xf numFmtId="3" fontId="30" fillId="27" borderId="13" xfId="62" applyNumberFormat="1" applyFont="1" applyFill="1" applyBorder="1" applyAlignment="1">
      <alignment horizontal="left" vertical="center" wrapText="1"/>
      <protection/>
    </xf>
    <xf numFmtId="3" fontId="30" fillId="27" borderId="43" xfId="62" applyNumberFormat="1" applyFont="1" applyFill="1" applyBorder="1" applyAlignment="1">
      <alignment horizontal="left" vertical="center" wrapText="1"/>
      <protection/>
    </xf>
    <xf numFmtId="3" fontId="30" fillId="27" borderId="18" xfId="62" applyNumberFormat="1" applyFont="1" applyFill="1" applyBorder="1" applyAlignment="1">
      <alignment horizontal="left" vertical="center" wrapText="1"/>
      <protection/>
    </xf>
    <xf numFmtId="3" fontId="30" fillId="27" borderId="44" xfId="62" applyNumberFormat="1" applyFont="1" applyFill="1" applyBorder="1" applyAlignment="1">
      <alignment horizontal="left" vertical="center" wrapText="1"/>
      <protection/>
    </xf>
    <xf numFmtId="0" fontId="18" fillId="25" borderId="0" xfId="62" applyFont="1" applyFill="1" applyBorder="1" applyAlignment="1">
      <alignment horizontal="left"/>
      <protection/>
    </xf>
    <xf numFmtId="0" fontId="30" fillId="27" borderId="9" xfId="62" applyFont="1" applyFill="1" applyBorder="1" applyAlignment="1">
      <alignment horizontal="left" vertical="center" wrapText="1"/>
      <protection/>
    </xf>
    <xf numFmtId="0" fontId="18" fillId="0" borderId="9" xfId="62" applyFont="1" applyBorder="1" applyAlignment="1">
      <alignment horizontal="left" vertical="center" wrapText="1"/>
      <protection/>
    </xf>
    <xf numFmtId="0" fontId="18" fillId="0" borderId="14" xfId="62" applyFont="1" applyBorder="1" applyAlignment="1">
      <alignment horizontal="left" vertical="center" wrapText="1"/>
      <protection/>
    </xf>
    <xf numFmtId="0" fontId="18" fillId="0" borderId="17" xfId="62" applyFont="1" applyBorder="1" applyAlignment="1">
      <alignment horizontal="left" vertical="center" wrapText="1"/>
      <protection/>
    </xf>
    <xf numFmtId="3" fontId="30" fillId="24" borderId="13" xfId="0" applyNumberFormat="1" applyFont="1" applyFill="1" applyBorder="1" applyAlignment="1">
      <alignment horizontal="left" vertical="center" wrapText="1"/>
    </xf>
    <xf numFmtId="3" fontId="30" fillId="24" borderId="40" xfId="0" applyNumberFormat="1" applyFont="1" applyFill="1" applyBorder="1" applyAlignment="1">
      <alignment horizontal="left" vertical="center" wrapText="1"/>
    </xf>
    <xf numFmtId="3" fontId="30" fillId="24" borderId="15" xfId="0" applyNumberFormat="1" applyFont="1" applyFill="1" applyBorder="1" applyAlignment="1">
      <alignment horizontal="left" vertical="center" wrapText="1"/>
    </xf>
    <xf numFmtId="3" fontId="30" fillId="24" borderId="23" xfId="0" applyNumberFormat="1" applyFont="1" applyFill="1" applyBorder="1" applyAlignment="1">
      <alignment horizontal="left" vertical="center" wrapText="1"/>
    </xf>
    <xf numFmtId="0" fontId="30" fillId="27" borderId="13" xfId="62" applyFont="1" applyFill="1" applyBorder="1" applyAlignment="1">
      <alignment vertical="center" wrapText="1"/>
      <protection/>
    </xf>
    <xf numFmtId="0" fontId="30" fillId="27" borderId="22" xfId="62" applyFont="1" applyFill="1" applyBorder="1" applyAlignment="1">
      <alignment vertical="center" wrapText="1"/>
      <protection/>
    </xf>
    <xf numFmtId="0" fontId="30" fillId="27" borderId="15" xfId="62" applyFont="1" applyFill="1" applyBorder="1" applyAlignment="1">
      <alignment vertical="center" wrapText="1"/>
      <protection/>
    </xf>
    <xf numFmtId="0" fontId="30" fillId="27" borderId="0" xfId="62" applyFont="1" applyFill="1" applyBorder="1" applyAlignment="1">
      <alignment vertical="center" wrapText="1"/>
      <protection/>
    </xf>
    <xf numFmtId="0" fontId="30" fillId="27" borderId="18" xfId="62" applyFont="1" applyFill="1" applyBorder="1" applyAlignment="1">
      <alignment vertical="center" wrapText="1"/>
      <protection/>
    </xf>
    <xf numFmtId="0" fontId="30" fillId="27" borderId="42" xfId="62" applyFont="1" applyFill="1" applyBorder="1" applyAlignment="1">
      <alignment vertical="center" wrapText="1"/>
      <protection/>
    </xf>
    <xf numFmtId="3" fontId="30" fillId="25" borderId="45" xfId="62" applyNumberFormat="1" applyFont="1" applyFill="1" applyBorder="1" applyAlignment="1">
      <alignment horizontal="left" vertical="center" wrapText="1"/>
      <protection/>
    </xf>
    <xf numFmtId="3" fontId="30" fillId="25" borderId="43" xfId="62" applyNumberFormat="1" applyFont="1" applyFill="1" applyBorder="1" applyAlignment="1">
      <alignment horizontal="left" vertical="center" wrapText="1"/>
      <protection/>
    </xf>
    <xf numFmtId="3" fontId="30" fillId="25" borderId="12" xfId="62" applyNumberFormat="1" applyFont="1" applyFill="1" applyBorder="1" applyAlignment="1">
      <alignment horizontal="left" vertical="center" wrapText="1"/>
      <protection/>
    </xf>
    <xf numFmtId="3" fontId="30" fillId="25" borderId="39" xfId="62" applyNumberFormat="1" applyFont="1" applyFill="1" applyBorder="1" applyAlignment="1">
      <alignment horizontal="left" vertical="center" wrapText="1"/>
      <protection/>
    </xf>
    <xf numFmtId="3" fontId="30" fillId="25" borderId="46" xfId="62" applyNumberFormat="1" applyFont="1" applyFill="1" applyBorder="1" applyAlignment="1">
      <alignment horizontal="left" vertical="center" wrapText="1"/>
      <protection/>
    </xf>
    <xf numFmtId="3" fontId="30" fillId="25" borderId="47" xfId="62" applyNumberFormat="1" applyFont="1" applyFill="1" applyBorder="1" applyAlignment="1">
      <alignment horizontal="left" vertical="center" wrapText="1"/>
      <protection/>
    </xf>
    <xf numFmtId="0" fontId="0" fillId="0" borderId="4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30" fillId="0" borderId="0" xfId="62" applyNumberFormat="1" applyFont="1" applyBorder="1" applyAlignment="1">
      <alignment horizontal="left" vertical="center" wrapText="1"/>
      <protection/>
    </xf>
    <xf numFmtId="3" fontId="28" fillId="29" borderId="13" xfId="62" applyNumberFormat="1" applyFont="1" applyFill="1" applyBorder="1" applyAlignment="1">
      <alignment horizontal="center" vertical="center" wrapText="1"/>
      <protection/>
    </xf>
    <xf numFmtId="3" fontId="28" fillId="29" borderId="22" xfId="62" applyNumberFormat="1" applyFont="1" applyFill="1" applyBorder="1" applyAlignment="1">
      <alignment horizontal="center" vertical="center" wrapText="1"/>
      <protection/>
    </xf>
    <xf numFmtId="3" fontId="28" fillId="29" borderId="15" xfId="62" applyNumberFormat="1" applyFont="1" applyFill="1" applyBorder="1" applyAlignment="1">
      <alignment horizontal="center" vertical="center" wrapText="1"/>
      <protection/>
    </xf>
    <xf numFmtId="3" fontId="28" fillId="29" borderId="0" xfId="62" applyNumberFormat="1" applyFont="1" applyFill="1" applyBorder="1" applyAlignment="1">
      <alignment horizontal="center" vertical="center" wrapText="1"/>
      <protection/>
    </xf>
    <xf numFmtId="3" fontId="32" fillId="24" borderId="22" xfId="0" applyNumberFormat="1" applyFont="1" applyFill="1" applyBorder="1" applyAlignment="1">
      <alignment horizontal="left" vertical="center" wrapText="1"/>
    </xf>
    <xf numFmtId="3" fontId="32" fillId="24" borderId="15" xfId="0" applyNumberFormat="1" applyFont="1" applyFill="1" applyBorder="1" applyAlignment="1">
      <alignment horizontal="left" vertical="center" wrapText="1"/>
    </xf>
    <xf numFmtId="3" fontId="32" fillId="24" borderId="0" xfId="0" applyNumberFormat="1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30" fillId="27" borderId="39" xfId="62" applyFont="1" applyFill="1" applyBorder="1" applyAlignment="1">
      <alignment vertical="center" wrapText="1"/>
      <protection/>
    </xf>
    <xf numFmtId="3" fontId="30" fillId="27" borderId="9" xfId="62" applyNumberFormat="1" applyFont="1" applyFill="1" applyBorder="1" applyAlignment="1">
      <alignment horizontal="left" vertical="center" wrapText="1"/>
      <protection/>
    </xf>
    <xf numFmtId="3" fontId="30" fillId="27" borderId="14" xfId="62" applyNumberFormat="1" applyFont="1" applyFill="1" applyBorder="1" applyAlignment="1">
      <alignment horizontal="left" vertical="center" wrapText="1"/>
      <protection/>
    </xf>
    <xf numFmtId="3" fontId="30" fillId="27" borderId="17" xfId="62" applyNumberFormat="1" applyFont="1" applyFill="1" applyBorder="1" applyAlignment="1">
      <alignment horizontal="left" vertical="center" wrapText="1"/>
      <protection/>
    </xf>
    <xf numFmtId="0" fontId="30" fillId="27" borderId="14" xfId="62" applyFont="1" applyFill="1" applyBorder="1" applyAlignment="1">
      <alignment horizontal="left" vertical="center" wrapText="1"/>
      <protection/>
    </xf>
    <xf numFmtId="0" fontId="30" fillId="27" borderId="17" xfId="62" applyFont="1" applyFill="1" applyBorder="1" applyAlignment="1">
      <alignment horizontal="left" vertical="center" wrapText="1"/>
      <protection/>
    </xf>
    <xf numFmtId="3" fontId="30" fillId="25" borderId="48" xfId="62" applyNumberFormat="1" applyFont="1" applyFill="1" applyBorder="1" applyAlignment="1">
      <alignment horizontal="left" vertical="center" wrapText="1"/>
      <protection/>
    </xf>
    <xf numFmtId="3" fontId="30" fillId="25" borderId="49" xfId="62" applyNumberFormat="1" applyFont="1" applyFill="1" applyBorder="1" applyAlignment="1">
      <alignment horizontal="left" vertical="center" wrapText="1"/>
      <protection/>
    </xf>
    <xf numFmtId="3" fontId="30" fillId="25" borderId="0" xfId="62" applyNumberFormat="1" applyFont="1" applyFill="1" applyBorder="1" applyAlignment="1">
      <alignment horizontal="left" vertical="center" wrapText="1"/>
      <protection/>
    </xf>
    <xf numFmtId="3" fontId="30" fillId="25" borderId="50" xfId="62" applyNumberFormat="1" applyFont="1" applyFill="1" applyBorder="1" applyAlignment="1">
      <alignment horizontal="left" vertical="center" wrapText="1"/>
      <protection/>
    </xf>
    <xf numFmtId="3" fontId="30" fillId="25" borderId="51" xfId="62" applyNumberFormat="1" applyFont="1" applyFill="1" applyBorder="1" applyAlignment="1">
      <alignment horizontal="left" vertical="center" wrapText="1"/>
      <protection/>
    </xf>
    <xf numFmtId="3" fontId="30" fillId="25" borderId="52" xfId="62" applyNumberFormat="1" applyFont="1" applyFill="1" applyBorder="1" applyAlignment="1">
      <alignment horizontal="left" vertical="center" wrapText="1"/>
      <protection/>
    </xf>
    <xf numFmtId="3" fontId="30" fillId="25" borderId="14" xfId="62" applyNumberFormat="1" applyFont="1" applyFill="1" applyBorder="1" applyAlignment="1">
      <alignment horizontal="left" vertical="center" wrapText="1"/>
      <protection/>
    </xf>
    <xf numFmtId="3" fontId="30" fillId="25" borderId="15" xfId="62" applyNumberFormat="1" applyFont="1" applyFill="1" applyBorder="1" applyAlignment="1">
      <alignment horizontal="left" vertical="center" wrapText="1"/>
      <protection/>
    </xf>
    <xf numFmtId="3" fontId="30" fillId="25" borderId="17" xfId="62" applyNumberFormat="1" applyFont="1" applyFill="1" applyBorder="1" applyAlignment="1">
      <alignment horizontal="left" vertical="center" wrapText="1"/>
      <protection/>
    </xf>
    <xf numFmtId="3" fontId="30" fillId="25" borderId="18" xfId="62" applyNumberFormat="1" applyFont="1" applyFill="1" applyBorder="1" applyAlignment="1">
      <alignment horizontal="left" vertical="center" wrapText="1"/>
      <protection/>
    </xf>
    <xf numFmtId="3" fontId="30" fillId="0" borderId="0" xfId="62" applyNumberFormat="1" applyFont="1" applyFill="1" applyBorder="1" applyAlignment="1">
      <alignment horizontal="left" vertical="center" wrapText="1"/>
      <protection/>
    </xf>
    <xf numFmtId="0" fontId="18" fillId="0" borderId="43" xfId="62" applyFont="1" applyBorder="1" applyAlignment="1">
      <alignment horizontal="left" vertical="center" wrapText="1"/>
      <protection/>
    </xf>
    <xf numFmtId="0" fontId="18" fillId="0" borderId="15" xfId="62" applyFont="1" applyBorder="1" applyAlignment="1">
      <alignment horizontal="left" vertical="center" wrapText="1"/>
      <protection/>
    </xf>
    <xf numFmtId="0" fontId="18" fillId="0" borderId="39" xfId="62" applyFont="1" applyBorder="1" applyAlignment="1">
      <alignment horizontal="left" vertical="center" wrapText="1"/>
      <protection/>
    </xf>
    <xf numFmtId="0" fontId="18" fillId="0" borderId="18" xfId="62" applyFont="1" applyBorder="1" applyAlignment="1">
      <alignment horizontal="left" vertical="center" wrapText="1"/>
      <protection/>
    </xf>
    <xf numFmtId="0" fontId="18" fillId="0" borderId="44" xfId="62" applyFont="1" applyBorder="1" applyAlignment="1">
      <alignment horizontal="left" vertical="center" wrapText="1"/>
      <protection/>
    </xf>
    <xf numFmtId="3" fontId="30" fillId="25" borderId="24" xfId="62" applyNumberFormat="1" applyFont="1" applyFill="1" applyBorder="1" applyAlignment="1">
      <alignment horizontal="left" vertical="center" wrapText="1"/>
      <protection/>
    </xf>
    <xf numFmtId="3" fontId="30" fillId="25" borderId="27" xfId="62" applyNumberFormat="1" applyFont="1" applyFill="1" applyBorder="1" applyAlignment="1">
      <alignment horizontal="left" vertical="center" wrapText="1"/>
      <protection/>
    </xf>
    <xf numFmtId="3" fontId="30" fillId="25" borderId="30" xfId="62" applyNumberFormat="1" applyFont="1" applyFill="1" applyBorder="1" applyAlignment="1">
      <alignment horizontal="left" vertical="center" wrapText="1"/>
      <protection/>
    </xf>
    <xf numFmtId="3" fontId="30" fillId="27" borderId="52" xfId="62" applyNumberFormat="1" applyFont="1" applyFill="1" applyBorder="1" applyAlignment="1">
      <alignment horizontal="left" vertical="center" wrapText="1"/>
      <protection/>
    </xf>
    <xf numFmtId="3" fontId="30" fillId="27" borderId="53" xfId="62" applyNumberFormat="1" applyFont="1" applyFill="1" applyBorder="1" applyAlignment="1">
      <alignment horizontal="left" vertical="center" wrapText="1"/>
      <protection/>
    </xf>
    <xf numFmtId="3" fontId="30" fillId="27" borderId="54" xfId="62" applyNumberFormat="1" applyFont="1" applyFill="1" applyBorder="1" applyAlignment="1">
      <alignment horizontal="center" vertical="center" wrapText="1"/>
      <protection/>
    </xf>
    <xf numFmtId="3" fontId="30" fillId="27" borderId="55" xfId="62" applyNumberFormat="1" applyFont="1" applyFill="1" applyBorder="1" applyAlignment="1">
      <alignment horizontal="center" vertical="center" wrapText="1"/>
      <protection/>
    </xf>
    <xf numFmtId="3" fontId="30" fillId="24" borderId="9" xfId="0" applyNumberFormat="1" applyFont="1" applyFill="1" applyBorder="1" applyAlignment="1">
      <alignment horizontal="left" vertical="center" wrapText="1"/>
    </xf>
    <xf numFmtId="3" fontId="32" fillId="24" borderId="9" xfId="0" applyNumberFormat="1" applyFont="1" applyFill="1" applyBorder="1" applyAlignment="1">
      <alignment horizontal="left" vertical="center" wrapText="1"/>
    </xf>
    <xf numFmtId="3" fontId="32" fillId="24" borderId="14" xfId="0" applyNumberFormat="1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vertical="center" wrapText="1"/>
    </xf>
    <xf numFmtId="3" fontId="30" fillId="27" borderId="19" xfId="62" applyNumberFormat="1" applyFont="1" applyFill="1" applyBorder="1" applyAlignment="1">
      <alignment horizontal="center" vertical="center" wrapText="1"/>
      <protection/>
    </xf>
    <xf numFmtId="3" fontId="28" fillId="27" borderId="13" xfId="62" applyNumberFormat="1" applyFont="1" applyFill="1" applyBorder="1" applyAlignment="1">
      <alignment horizontal="left" vertical="center" wrapText="1"/>
      <protection/>
    </xf>
    <xf numFmtId="3" fontId="28" fillId="27" borderId="22" xfId="62" applyNumberFormat="1" applyFont="1" applyFill="1" applyBorder="1" applyAlignment="1">
      <alignment horizontal="left" vertical="center" wrapText="1"/>
      <protection/>
    </xf>
    <xf numFmtId="3" fontId="28" fillId="27" borderId="15" xfId="62" applyNumberFormat="1" applyFont="1" applyFill="1" applyBorder="1" applyAlignment="1">
      <alignment horizontal="left" vertical="center" wrapText="1"/>
      <protection/>
    </xf>
    <xf numFmtId="3" fontId="28" fillId="27" borderId="0" xfId="62" applyNumberFormat="1" applyFont="1" applyFill="1" applyBorder="1" applyAlignment="1">
      <alignment horizontal="left" vertical="center" wrapText="1"/>
      <protection/>
    </xf>
    <xf numFmtId="0" fontId="18" fillId="0" borderId="42" xfId="62" applyFont="1" applyBorder="1" applyAlignment="1">
      <alignment horizontal="left" vertical="center" wrapText="1"/>
      <protection/>
    </xf>
    <xf numFmtId="0" fontId="18" fillId="27" borderId="14" xfId="62" applyFont="1" applyFill="1" applyBorder="1" applyAlignment="1">
      <alignment vertical="center" wrapText="1"/>
      <protection/>
    </xf>
    <xf numFmtId="0" fontId="18" fillId="27" borderId="17" xfId="62" applyFont="1" applyFill="1" applyBorder="1" applyAlignment="1">
      <alignment vertical="center" wrapText="1"/>
      <protection/>
    </xf>
    <xf numFmtId="3" fontId="30" fillId="25" borderId="28" xfId="62" applyNumberFormat="1" applyFont="1" applyFill="1" applyBorder="1" applyAlignment="1">
      <alignment horizontal="left" vertical="center" wrapText="1"/>
      <protection/>
    </xf>
    <xf numFmtId="3" fontId="30" fillId="25" borderId="31" xfId="62" applyNumberFormat="1" applyFont="1" applyFill="1" applyBorder="1" applyAlignment="1">
      <alignment horizontal="left" vertical="center" wrapText="1"/>
      <protection/>
    </xf>
    <xf numFmtId="0" fontId="24" fillId="25" borderId="0" xfId="62" applyFont="1" applyFill="1" applyBorder="1" applyAlignment="1">
      <alignment horizontal="right" wrapText="1"/>
      <protection/>
    </xf>
    <xf numFmtId="0" fontId="25" fillId="25" borderId="0" xfId="62" applyFont="1" applyFill="1" applyBorder="1" applyAlignment="1">
      <alignment horizontal="center" wrapText="1"/>
      <protection/>
    </xf>
    <xf numFmtId="3" fontId="27" fillId="27" borderId="20" xfId="62" applyNumberFormat="1" applyFont="1" applyFill="1" applyBorder="1" applyAlignment="1">
      <alignment horizontal="center"/>
      <protection/>
    </xf>
    <xf numFmtId="3" fontId="27" fillId="27" borderId="20" xfId="62" applyNumberFormat="1" applyFont="1" applyFill="1" applyBorder="1" applyAlignment="1">
      <alignment horizontal="left" vertical="center" wrapText="1"/>
      <protection/>
    </xf>
    <xf numFmtId="3" fontId="27" fillId="27" borderId="9" xfId="62" applyNumberFormat="1" applyFont="1" applyFill="1" applyBorder="1" applyAlignment="1">
      <alignment horizontal="left" vertical="center" wrapText="1"/>
      <protection/>
    </xf>
    <xf numFmtId="3" fontId="27" fillId="27" borderId="20" xfId="62" applyNumberFormat="1" applyFont="1" applyFill="1" applyBorder="1" applyAlignment="1">
      <alignment horizontal="center" vertical="center" wrapText="1"/>
      <protection/>
    </xf>
    <xf numFmtId="3" fontId="27" fillId="27" borderId="9" xfId="62" applyNumberFormat="1" applyFont="1" applyFill="1" applyBorder="1" applyAlignment="1">
      <alignment horizontal="center" vertical="center" wrapText="1"/>
      <protection/>
    </xf>
    <xf numFmtId="3" fontId="27" fillId="27" borderId="10" xfId="62" applyNumberFormat="1" applyFont="1" applyFill="1" applyBorder="1" applyAlignment="1">
      <alignment horizontal="left" vertical="center" wrapText="1"/>
      <protection/>
    </xf>
    <xf numFmtId="3" fontId="27" fillId="27" borderId="19" xfId="62" applyNumberFormat="1" applyFont="1" applyFill="1" applyBorder="1" applyAlignment="1">
      <alignment horizontal="left" vertical="center" wrapText="1"/>
      <protection/>
    </xf>
    <xf numFmtId="3" fontId="27" fillId="27" borderId="22" xfId="62" applyNumberFormat="1" applyFont="1" applyFill="1" applyBorder="1" applyAlignment="1">
      <alignment horizontal="left" vertical="center" wrapText="1"/>
      <protection/>
    </xf>
    <xf numFmtId="3" fontId="27" fillId="27" borderId="11" xfId="62" applyNumberFormat="1" applyFont="1" applyFill="1" applyBorder="1" applyAlignment="1">
      <alignment horizontal="left" vertical="center" wrapText="1"/>
      <protection/>
    </xf>
    <xf numFmtId="0" fontId="9" fillId="25" borderId="0" xfId="62" applyFont="1" applyFill="1" applyBorder="1" applyAlignment="1">
      <alignment horizontal="center" vertical="center"/>
      <protection/>
    </xf>
    <xf numFmtId="0" fontId="26" fillId="25" borderId="0" xfId="62" applyFont="1" applyFill="1" applyBorder="1" applyAlignment="1">
      <alignment horizontal="center"/>
      <protection/>
    </xf>
    <xf numFmtId="3" fontId="28" fillId="27" borderId="20" xfId="62" applyNumberFormat="1" applyFont="1" applyFill="1" applyBorder="1" applyAlignment="1">
      <alignment horizontal="center" vertical="center" wrapText="1"/>
      <protection/>
    </xf>
    <xf numFmtId="3" fontId="28" fillId="26" borderId="20" xfId="62" applyNumberFormat="1" applyFont="1" applyFill="1" applyBorder="1" applyAlignment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Normal_KARSZJ3" xfId="61"/>
    <cellStyle name="Normál_Szár 2011. III. negyedév  2. melléklet  kiadáso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U250"/>
  <sheetViews>
    <sheetView tabSelected="1" zoomScale="75" zoomScaleNormal="75" zoomScaleSheetLayoutView="100" zoomScalePageLayoutView="0" workbookViewId="0" topLeftCell="A1">
      <selection activeCell="K17" sqref="K17"/>
    </sheetView>
  </sheetViews>
  <sheetFormatPr defaultColWidth="9.00390625" defaultRowHeight="12.75" outlineLevelRow="1"/>
  <cols>
    <col min="1" max="1" width="9.125" style="29" customWidth="1"/>
    <col min="2" max="2" width="13.25390625" style="29" customWidth="1"/>
    <col min="3" max="3" width="19.75390625" style="29" customWidth="1"/>
    <col min="4" max="4" width="8.375" style="29" customWidth="1"/>
    <col min="5" max="5" width="8.25390625" style="29" customWidth="1"/>
    <col min="6" max="6" width="8.75390625" style="29" customWidth="1"/>
    <col min="7" max="7" width="11.25390625" style="29" customWidth="1"/>
    <col min="8" max="8" width="11.125" style="29" customWidth="1"/>
    <col min="9" max="9" width="11.75390625" style="29" customWidth="1"/>
    <col min="10" max="10" width="11.875" style="29" customWidth="1"/>
    <col min="11" max="11" width="12.00390625" style="29" customWidth="1"/>
    <col min="12" max="12" width="8.25390625" style="29" customWidth="1"/>
    <col min="13" max="13" width="7.625" style="29" customWidth="1"/>
    <col min="14" max="14" width="12.125" style="29" customWidth="1"/>
    <col min="15" max="16" width="9.125" style="31" customWidth="1"/>
    <col min="17" max="17" width="9.125" style="29" customWidth="1"/>
    <col min="18" max="21" width="9.125" style="31" customWidth="1"/>
    <col min="22" max="16384" width="9.125" style="29" customWidth="1"/>
  </cols>
  <sheetData>
    <row r="1" spans="1:21" s="4" customFormat="1" ht="33" customHeight="1">
      <c r="A1" s="266" t="s">
        <v>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1"/>
      <c r="P1" s="1"/>
      <c r="Q1" s="2"/>
      <c r="R1" s="3"/>
      <c r="S1" s="3"/>
      <c r="T1" s="3"/>
      <c r="U1" s="3"/>
    </row>
    <row r="2" spans="1:21" s="4" customFormat="1" ht="40.5" customHeight="1">
      <c r="A2" s="267" t="s">
        <v>63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77"/>
      <c r="P2" s="277"/>
      <c r="Q2" s="277"/>
      <c r="R2" s="3"/>
      <c r="S2" s="3"/>
      <c r="T2" s="3"/>
      <c r="U2" s="3"/>
    </row>
    <row r="3" spans="1:21" s="4" customFormat="1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78" t="s">
        <v>0</v>
      </c>
      <c r="N3" s="278"/>
      <c r="O3" s="3"/>
      <c r="P3" s="3"/>
      <c r="R3" s="3"/>
      <c r="S3" s="3"/>
      <c r="T3" s="3"/>
      <c r="U3" s="3"/>
    </row>
    <row r="4" spans="1:21" s="4" customFormat="1" ht="13.5" customHeight="1" thickBot="1">
      <c r="A4" s="269" t="s">
        <v>1</v>
      </c>
      <c r="B4" s="269"/>
      <c r="C4" s="271" t="s">
        <v>2</v>
      </c>
      <c r="D4" s="268" t="s">
        <v>3</v>
      </c>
      <c r="E4" s="268"/>
      <c r="F4" s="268"/>
      <c r="G4" s="268"/>
      <c r="H4" s="268"/>
      <c r="I4" s="268"/>
      <c r="J4" s="268"/>
      <c r="K4" s="268"/>
      <c r="L4" s="268"/>
      <c r="M4" s="268"/>
      <c r="N4" s="279" t="s">
        <v>4</v>
      </c>
      <c r="O4" s="3"/>
      <c r="P4" s="3"/>
      <c r="R4" s="3"/>
      <c r="S4" s="3"/>
      <c r="T4" s="3"/>
      <c r="U4" s="3"/>
    </row>
    <row r="5" spans="1:21" s="4" customFormat="1" ht="13.5" thickBot="1">
      <c r="A5" s="269"/>
      <c r="B5" s="269"/>
      <c r="C5" s="271"/>
      <c r="D5" s="280" t="s">
        <v>5</v>
      </c>
      <c r="E5" s="280"/>
      <c r="F5" s="280"/>
      <c r="G5" s="280"/>
      <c r="H5" s="280"/>
      <c r="I5" s="280" t="s">
        <v>6</v>
      </c>
      <c r="J5" s="280"/>
      <c r="K5" s="280"/>
      <c r="L5" s="280" t="s">
        <v>7</v>
      </c>
      <c r="M5" s="280"/>
      <c r="N5" s="279"/>
      <c r="O5" s="3"/>
      <c r="P5" s="3"/>
      <c r="R5" s="3"/>
      <c r="S5" s="3"/>
      <c r="T5" s="3"/>
      <c r="U5" s="3"/>
    </row>
    <row r="6" spans="1:21" s="4" customFormat="1" ht="48.75" customHeight="1" thickBot="1">
      <c r="A6" s="270"/>
      <c r="B6" s="270"/>
      <c r="C6" s="272"/>
      <c r="D6" s="6" t="s">
        <v>8</v>
      </c>
      <c r="E6" s="7" t="s">
        <v>9</v>
      </c>
      <c r="F6" s="8" t="s">
        <v>10</v>
      </c>
      <c r="G6" s="9" t="s">
        <v>11</v>
      </c>
      <c r="H6" s="6" t="s">
        <v>12</v>
      </c>
      <c r="I6" s="6" t="s">
        <v>13</v>
      </c>
      <c r="J6" s="10" t="s">
        <v>14</v>
      </c>
      <c r="K6" s="6" t="s">
        <v>15</v>
      </c>
      <c r="L6" s="6" t="s">
        <v>16</v>
      </c>
      <c r="M6" s="10" t="s">
        <v>17</v>
      </c>
      <c r="N6" s="279"/>
      <c r="O6" s="3"/>
      <c r="P6" s="3"/>
      <c r="R6" s="3"/>
      <c r="S6" s="3"/>
      <c r="T6" s="3"/>
      <c r="U6" s="3"/>
    </row>
    <row r="7" spans="1:21" s="4" customFormat="1" ht="19.5" customHeight="1" thickBot="1">
      <c r="A7" s="273" t="s">
        <v>59</v>
      </c>
      <c r="B7" s="274"/>
      <c r="C7" s="274"/>
      <c r="D7" s="274"/>
      <c r="E7" s="274"/>
      <c r="F7" s="274"/>
      <c r="G7" s="274"/>
      <c r="H7" s="274"/>
      <c r="I7" s="274"/>
      <c r="J7" s="275"/>
      <c r="K7" s="274"/>
      <c r="L7" s="274"/>
      <c r="M7" s="274"/>
      <c r="N7" s="276"/>
      <c r="O7" s="3"/>
      <c r="P7" s="3"/>
      <c r="R7" s="3"/>
      <c r="S7" s="3"/>
      <c r="T7" s="3"/>
      <c r="U7" s="3"/>
    </row>
    <row r="8" spans="1:21" s="4" customFormat="1" ht="25.5">
      <c r="A8" s="183" t="s">
        <v>50</v>
      </c>
      <c r="B8" s="184"/>
      <c r="C8" s="33" t="s">
        <v>66</v>
      </c>
      <c r="D8" s="34"/>
      <c r="E8" s="34"/>
      <c r="F8" s="35">
        <v>0</v>
      </c>
      <c r="G8" s="34"/>
      <c r="H8" s="34"/>
      <c r="I8" s="69"/>
      <c r="J8" s="34">
        <v>34267</v>
      </c>
      <c r="K8" s="140">
        <v>0</v>
      </c>
      <c r="L8" s="34"/>
      <c r="M8" s="36"/>
      <c r="N8" s="37">
        <f>SUM(D8:M8)</f>
        <v>34267</v>
      </c>
      <c r="O8" s="3"/>
      <c r="P8" s="3"/>
      <c r="R8" s="3"/>
      <c r="S8" s="3"/>
      <c r="T8" s="3"/>
      <c r="U8" s="3"/>
    </row>
    <row r="9" spans="1:21" s="4" customFormat="1" ht="12.75">
      <c r="A9" s="183"/>
      <c r="B9" s="184"/>
      <c r="C9" s="33" t="s">
        <v>67</v>
      </c>
      <c r="D9" s="38"/>
      <c r="E9" s="38"/>
      <c r="F9" s="38">
        <v>0</v>
      </c>
      <c r="G9" s="38"/>
      <c r="H9" s="38"/>
      <c r="I9" s="66"/>
      <c r="J9" s="38">
        <v>34267</v>
      </c>
      <c r="K9" s="141">
        <v>0</v>
      </c>
      <c r="L9" s="38"/>
      <c r="M9" s="39"/>
      <c r="N9" s="40">
        <f>SUM(D9:M9)</f>
        <v>34267</v>
      </c>
      <c r="O9" s="3"/>
      <c r="P9" s="3"/>
      <c r="Q9" s="3"/>
      <c r="R9" s="3"/>
      <c r="S9" s="3" t="s">
        <v>18</v>
      </c>
      <c r="T9" s="3"/>
      <c r="U9" s="3"/>
    </row>
    <row r="10" spans="1:21" s="4" customFormat="1" ht="12.75">
      <c r="A10" s="183"/>
      <c r="B10" s="184"/>
      <c r="C10" s="33" t="s">
        <v>68</v>
      </c>
      <c r="D10" s="38"/>
      <c r="E10" s="38"/>
      <c r="F10" s="38">
        <v>0</v>
      </c>
      <c r="G10" s="38"/>
      <c r="H10" s="38"/>
      <c r="I10" s="66"/>
      <c r="J10" s="38"/>
      <c r="K10" s="141">
        <v>0</v>
      </c>
      <c r="L10" s="38"/>
      <c r="M10" s="39"/>
      <c r="N10" s="40">
        <f>SUM(D10:M10)</f>
        <v>0</v>
      </c>
      <c r="O10" s="3"/>
      <c r="P10" s="3"/>
      <c r="R10" s="3"/>
      <c r="S10" s="3"/>
      <c r="T10" s="3"/>
      <c r="U10" s="3"/>
    </row>
    <row r="11" spans="1:21" s="4" customFormat="1" ht="13.5" thickBot="1">
      <c r="A11" s="187"/>
      <c r="B11" s="188"/>
      <c r="C11" s="41" t="s">
        <v>69</v>
      </c>
      <c r="D11" s="42"/>
      <c r="E11" s="42"/>
      <c r="F11" s="42"/>
      <c r="G11" s="42"/>
      <c r="H11" s="42"/>
      <c r="I11" s="139"/>
      <c r="J11" s="42"/>
      <c r="K11" s="142"/>
      <c r="L11" s="42"/>
      <c r="M11" s="43"/>
      <c r="N11" s="44"/>
      <c r="O11" s="3"/>
      <c r="P11" s="3"/>
      <c r="R11" s="3"/>
      <c r="S11" s="3"/>
      <c r="T11" s="3"/>
      <c r="U11" s="3"/>
    </row>
    <row r="12" spans="1:21" s="4" customFormat="1" ht="13.5" thickBot="1">
      <c r="A12" s="170" t="s">
        <v>62</v>
      </c>
      <c r="B12" s="171"/>
      <c r="C12" s="78"/>
      <c r="D12" s="46"/>
      <c r="E12" s="46"/>
      <c r="F12" s="47">
        <v>0</v>
      </c>
      <c r="G12" s="46"/>
      <c r="H12" s="46"/>
      <c r="I12" s="46"/>
      <c r="J12" s="47">
        <v>34267</v>
      </c>
      <c r="K12" s="46"/>
      <c r="L12" s="46"/>
      <c r="M12" s="48"/>
      <c r="N12" s="40">
        <f>SUM(J12:M12)</f>
        <v>34267</v>
      </c>
      <c r="O12" s="3"/>
      <c r="P12" s="3"/>
      <c r="R12" s="3"/>
      <c r="S12" s="3"/>
      <c r="T12" s="3"/>
      <c r="U12" s="3"/>
    </row>
    <row r="13" spans="1:21" s="4" customFormat="1" ht="24.75" customHeight="1">
      <c r="A13" s="190" t="s">
        <v>49</v>
      </c>
      <c r="B13" s="190"/>
      <c r="C13" s="33" t="s">
        <v>66</v>
      </c>
      <c r="D13" s="34"/>
      <c r="E13" s="69"/>
      <c r="F13" s="34">
        <v>171</v>
      </c>
      <c r="G13" s="140"/>
      <c r="H13" s="34"/>
      <c r="I13" s="34"/>
      <c r="J13" s="34"/>
      <c r="K13" s="34"/>
      <c r="L13" s="34"/>
      <c r="M13" s="36"/>
      <c r="N13" s="37">
        <f>SUM(D13:M13)</f>
        <v>171</v>
      </c>
      <c r="O13" s="3"/>
      <c r="P13" s="3"/>
      <c r="R13" s="3"/>
      <c r="S13" s="3"/>
      <c r="T13" s="3"/>
      <c r="U13" s="3"/>
    </row>
    <row r="14" spans="1:21" s="4" customFormat="1" ht="12.75">
      <c r="A14" s="227"/>
      <c r="B14" s="227"/>
      <c r="C14" s="33" t="s">
        <v>67</v>
      </c>
      <c r="D14" s="38"/>
      <c r="E14" s="66"/>
      <c r="F14" s="38">
        <v>171</v>
      </c>
      <c r="G14" s="141"/>
      <c r="H14" s="38"/>
      <c r="I14" s="38"/>
      <c r="J14" s="38"/>
      <c r="K14" s="38"/>
      <c r="L14" s="38"/>
      <c r="M14" s="39"/>
      <c r="N14" s="40">
        <f>SUM(D14:M14)</f>
        <v>171</v>
      </c>
      <c r="O14" s="3"/>
      <c r="P14" s="3"/>
      <c r="R14" s="3"/>
      <c r="S14" s="3"/>
      <c r="T14" s="3"/>
      <c r="U14" s="3"/>
    </row>
    <row r="15" spans="1:21" s="4" customFormat="1" ht="12.75">
      <c r="A15" s="227"/>
      <c r="B15" s="227"/>
      <c r="C15" s="33" t="s">
        <v>68</v>
      </c>
      <c r="D15" s="38"/>
      <c r="E15" s="66"/>
      <c r="F15" s="38"/>
      <c r="G15" s="141"/>
      <c r="H15" s="38"/>
      <c r="I15" s="38"/>
      <c r="J15" s="38"/>
      <c r="K15" s="38"/>
      <c r="L15" s="38"/>
      <c r="M15" s="39"/>
      <c r="N15" s="40">
        <f>SUM(D15:M15)</f>
        <v>0</v>
      </c>
      <c r="O15" s="3"/>
      <c r="P15" s="3"/>
      <c r="R15" s="3"/>
      <c r="S15" s="3"/>
      <c r="T15" s="3"/>
      <c r="U15" s="3"/>
    </row>
    <row r="16" spans="1:21" s="4" customFormat="1" ht="13.5" thickBot="1">
      <c r="A16" s="228"/>
      <c r="B16" s="228"/>
      <c r="C16" s="41" t="s">
        <v>69</v>
      </c>
      <c r="D16" s="42"/>
      <c r="E16" s="139"/>
      <c r="F16" s="42"/>
      <c r="G16" s="142"/>
      <c r="H16" s="42"/>
      <c r="I16" s="42"/>
      <c r="J16" s="42"/>
      <c r="K16" s="42"/>
      <c r="L16" s="42"/>
      <c r="M16" s="43"/>
      <c r="N16" s="44"/>
      <c r="O16" s="3"/>
      <c r="P16" s="3"/>
      <c r="R16" s="3"/>
      <c r="S16" s="3"/>
      <c r="T16" s="3"/>
      <c r="U16" s="3"/>
    </row>
    <row r="17" spans="1:21" s="4" customFormat="1" ht="13.5" thickBot="1">
      <c r="A17" s="170" t="s">
        <v>62</v>
      </c>
      <c r="B17" s="171"/>
      <c r="C17" s="49"/>
      <c r="D17" s="50"/>
      <c r="E17" s="50"/>
      <c r="F17" s="143">
        <v>171</v>
      </c>
      <c r="G17" s="50"/>
      <c r="H17" s="50"/>
      <c r="I17" s="50"/>
      <c r="J17" s="50"/>
      <c r="K17" s="50"/>
      <c r="L17" s="50"/>
      <c r="M17" s="51"/>
      <c r="N17" s="44">
        <f aca="true" t="shared" si="0" ref="N17:N30">SUM(D17:M17)</f>
        <v>171</v>
      </c>
      <c r="O17" s="3"/>
      <c r="P17" s="3"/>
      <c r="R17" s="3"/>
      <c r="S17" s="3"/>
      <c r="T17" s="3"/>
      <c r="U17" s="3"/>
    </row>
    <row r="18" spans="1:21" s="4" customFormat="1" ht="25.5">
      <c r="A18" s="183" t="s">
        <v>51</v>
      </c>
      <c r="B18" s="184"/>
      <c r="C18" s="33" t="s">
        <v>66</v>
      </c>
      <c r="D18" s="38"/>
      <c r="E18" s="38"/>
      <c r="F18" s="38">
        <v>89</v>
      </c>
      <c r="G18" s="38"/>
      <c r="H18" s="38"/>
      <c r="I18" s="38"/>
      <c r="J18" s="38"/>
      <c r="K18" s="38"/>
      <c r="L18" s="38"/>
      <c r="M18" s="39"/>
      <c r="N18" s="40">
        <f t="shared" si="0"/>
        <v>89</v>
      </c>
      <c r="O18" s="3"/>
      <c r="P18" s="3"/>
      <c r="R18" s="3"/>
      <c r="S18" s="3"/>
      <c r="T18" s="3"/>
      <c r="U18" s="3"/>
    </row>
    <row r="19" spans="1:21" s="4" customFormat="1" ht="12.75">
      <c r="A19" s="183"/>
      <c r="B19" s="184"/>
      <c r="C19" s="33" t="s">
        <v>67</v>
      </c>
      <c r="D19" s="38"/>
      <c r="E19" s="38"/>
      <c r="F19" s="38">
        <v>89</v>
      </c>
      <c r="G19" s="38"/>
      <c r="H19" s="38"/>
      <c r="I19" s="38"/>
      <c r="J19" s="38"/>
      <c r="K19" s="38"/>
      <c r="L19" s="38"/>
      <c r="M19" s="39"/>
      <c r="N19" s="40">
        <f t="shared" si="0"/>
        <v>89</v>
      </c>
      <c r="O19" s="3"/>
      <c r="P19" s="3"/>
      <c r="R19" s="3"/>
      <c r="S19" s="3"/>
      <c r="T19" s="3"/>
      <c r="U19" s="3"/>
    </row>
    <row r="20" spans="1:21" s="4" customFormat="1" ht="12.75">
      <c r="A20" s="183"/>
      <c r="B20" s="184"/>
      <c r="C20" s="33" t="s">
        <v>68</v>
      </c>
      <c r="D20" s="38"/>
      <c r="E20" s="38"/>
      <c r="F20" s="38"/>
      <c r="G20" s="38"/>
      <c r="H20" s="38"/>
      <c r="I20" s="38">
        <v>0</v>
      </c>
      <c r="J20" s="38">
        <v>0</v>
      </c>
      <c r="K20" s="38"/>
      <c r="L20" s="38"/>
      <c r="M20" s="39"/>
      <c r="N20" s="40">
        <f t="shared" si="0"/>
        <v>0</v>
      </c>
      <c r="O20" s="3"/>
      <c r="P20" s="3"/>
      <c r="R20" s="3"/>
      <c r="S20" s="3"/>
      <c r="T20" s="3"/>
      <c r="U20" s="3"/>
    </row>
    <row r="21" spans="1:21" s="4" customFormat="1" ht="13.5" thickBot="1">
      <c r="A21" s="183"/>
      <c r="B21" s="184"/>
      <c r="C21" s="41" t="s">
        <v>69</v>
      </c>
      <c r="D21" s="38"/>
      <c r="E21" s="38"/>
      <c r="F21" s="38"/>
      <c r="G21" s="38"/>
      <c r="H21" s="38"/>
      <c r="I21" s="38"/>
      <c r="J21" s="38"/>
      <c r="K21" s="53"/>
      <c r="L21" s="53"/>
      <c r="M21" s="54"/>
      <c r="N21" s="40"/>
      <c r="O21" s="3"/>
      <c r="P21" s="3"/>
      <c r="R21" s="3"/>
      <c r="S21" s="3"/>
      <c r="T21" s="3"/>
      <c r="U21" s="3"/>
    </row>
    <row r="22" spans="1:21" s="4" customFormat="1" ht="13.5" thickBot="1">
      <c r="A22" s="170" t="s">
        <v>62</v>
      </c>
      <c r="B22" s="171"/>
      <c r="C22" s="49"/>
      <c r="D22" s="50"/>
      <c r="E22" s="50"/>
      <c r="F22" s="50">
        <v>89</v>
      </c>
      <c r="G22" s="50"/>
      <c r="H22" s="50"/>
      <c r="I22" s="50">
        <v>0</v>
      </c>
      <c r="J22" s="50">
        <v>0</v>
      </c>
      <c r="K22" s="55"/>
      <c r="L22" s="55"/>
      <c r="M22" s="56"/>
      <c r="N22" s="52">
        <f t="shared" si="0"/>
        <v>89</v>
      </c>
      <c r="O22" s="3"/>
      <c r="P22" s="3"/>
      <c r="R22" s="3"/>
      <c r="S22" s="3"/>
      <c r="T22" s="3"/>
      <c r="U22" s="3"/>
    </row>
    <row r="23" spans="1:21" s="4" customFormat="1" ht="25.5">
      <c r="A23" s="224" t="s">
        <v>52</v>
      </c>
      <c r="B23" s="224"/>
      <c r="C23" s="33" t="s">
        <v>66</v>
      </c>
      <c r="D23" s="57"/>
      <c r="E23" s="57"/>
      <c r="F23" s="34">
        <v>184</v>
      </c>
      <c r="G23" s="57"/>
      <c r="H23" s="57"/>
      <c r="I23" s="57"/>
      <c r="J23" s="34"/>
      <c r="K23" s="57"/>
      <c r="L23" s="57"/>
      <c r="M23" s="34"/>
      <c r="N23" s="37">
        <f t="shared" si="0"/>
        <v>184</v>
      </c>
      <c r="O23" s="3"/>
      <c r="P23" s="3"/>
      <c r="R23" s="3"/>
      <c r="S23" s="3"/>
      <c r="T23" s="3"/>
      <c r="U23" s="3"/>
    </row>
    <row r="24" spans="1:21" s="4" customFormat="1" ht="12.75">
      <c r="A24" s="225"/>
      <c r="B24" s="225"/>
      <c r="C24" s="33" t="s">
        <v>67</v>
      </c>
      <c r="D24" s="38"/>
      <c r="E24" s="38"/>
      <c r="F24" s="38">
        <v>184</v>
      </c>
      <c r="G24" s="38"/>
      <c r="H24" s="38"/>
      <c r="I24" s="38"/>
      <c r="J24" s="38"/>
      <c r="K24" s="38"/>
      <c r="L24" s="38"/>
      <c r="M24" s="38"/>
      <c r="N24" s="40">
        <f t="shared" si="0"/>
        <v>184</v>
      </c>
      <c r="O24" s="3" t="s">
        <v>19</v>
      </c>
      <c r="P24" s="3"/>
      <c r="R24" s="3"/>
      <c r="S24" s="3"/>
      <c r="T24" s="3"/>
      <c r="U24" s="3"/>
    </row>
    <row r="25" spans="1:21" s="4" customFormat="1" ht="12.75">
      <c r="A25" s="225"/>
      <c r="B25" s="225"/>
      <c r="C25" s="33" t="s">
        <v>68</v>
      </c>
      <c r="D25" s="38"/>
      <c r="E25" s="38"/>
      <c r="F25" s="38"/>
      <c r="G25" s="38"/>
      <c r="H25" s="38"/>
      <c r="I25" s="38"/>
      <c r="J25" s="38">
        <v>0</v>
      </c>
      <c r="K25" s="38"/>
      <c r="L25" s="38"/>
      <c r="M25" s="38"/>
      <c r="N25" s="40">
        <f t="shared" si="0"/>
        <v>0</v>
      </c>
      <c r="O25" s="3"/>
      <c r="P25" s="3"/>
      <c r="R25" s="3"/>
      <c r="S25" s="3"/>
      <c r="T25" s="3"/>
      <c r="U25" s="3"/>
    </row>
    <row r="26" spans="1:21" s="4" customFormat="1" ht="13.5" thickBot="1">
      <c r="A26" s="226"/>
      <c r="B26" s="226"/>
      <c r="C26" s="41" t="s">
        <v>69</v>
      </c>
      <c r="D26" s="42"/>
      <c r="E26" s="42"/>
      <c r="F26" s="42"/>
      <c r="G26" s="42"/>
      <c r="H26" s="58"/>
      <c r="I26" s="58"/>
      <c r="J26" s="42"/>
      <c r="K26" s="58"/>
      <c r="L26" s="58"/>
      <c r="M26" s="58"/>
      <c r="N26" s="44"/>
      <c r="O26" s="3"/>
      <c r="P26" s="3"/>
      <c r="R26" s="3"/>
      <c r="S26" s="3"/>
      <c r="T26" s="3"/>
      <c r="U26" s="3"/>
    </row>
    <row r="27" spans="1:21" s="4" customFormat="1" ht="13.5" thickBot="1">
      <c r="A27" s="170" t="s">
        <v>62</v>
      </c>
      <c r="B27" s="171"/>
      <c r="C27" s="78"/>
      <c r="D27" s="46"/>
      <c r="E27" s="46"/>
      <c r="F27" s="46">
        <v>184</v>
      </c>
      <c r="G27" s="46"/>
      <c r="H27" s="46"/>
      <c r="I27" s="46"/>
      <c r="J27" s="46">
        <v>0</v>
      </c>
      <c r="K27" s="46"/>
      <c r="L27" s="47"/>
      <c r="M27" s="59"/>
      <c r="N27" s="40">
        <f t="shared" si="0"/>
        <v>184</v>
      </c>
      <c r="O27" s="3"/>
      <c r="P27" s="3"/>
      <c r="R27" s="3"/>
      <c r="S27" s="3"/>
      <c r="T27" s="3"/>
      <c r="U27" s="3"/>
    </row>
    <row r="28" spans="1:21" s="4" customFormat="1" ht="25.5">
      <c r="A28" s="185" t="s">
        <v>53</v>
      </c>
      <c r="B28" s="186"/>
      <c r="C28" s="33" t="s">
        <v>66</v>
      </c>
      <c r="D28" s="34"/>
      <c r="E28" s="34"/>
      <c r="F28" s="34">
        <v>0</v>
      </c>
      <c r="G28" s="34"/>
      <c r="H28" s="57"/>
      <c r="I28" s="57"/>
      <c r="J28" s="34">
        <v>0</v>
      </c>
      <c r="K28" s="57"/>
      <c r="L28" s="57"/>
      <c r="M28" s="60"/>
      <c r="N28" s="37">
        <f t="shared" si="0"/>
        <v>0</v>
      </c>
      <c r="O28" s="3"/>
      <c r="P28" s="3"/>
      <c r="R28" s="3"/>
      <c r="S28" s="3"/>
      <c r="T28" s="3"/>
      <c r="U28" s="3"/>
    </row>
    <row r="29" spans="1:21" s="4" customFormat="1" ht="12.75">
      <c r="A29" s="183"/>
      <c r="B29" s="184"/>
      <c r="C29" s="33" t="s">
        <v>67</v>
      </c>
      <c r="D29" s="38"/>
      <c r="E29" s="38"/>
      <c r="F29" s="38">
        <v>0</v>
      </c>
      <c r="G29" s="38"/>
      <c r="H29" s="53"/>
      <c r="I29" s="53"/>
      <c r="J29" s="38">
        <v>0</v>
      </c>
      <c r="K29" s="53"/>
      <c r="L29" s="53"/>
      <c r="M29" s="61"/>
      <c r="N29" s="40">
        <f t="shared" si="0"/>
        <v>0</v>
      </c>
      <c r="O29" s="3"/>
      <c r="P29" s="3"/>
      <c r="R29" s="3"/>
      <c r="S29" s="3"/>
      <c r="T29" s="3"/>
      <c r="U29" s="3"/>
    </row>
    <row r="30" spans="1:21" s="4" customFormat="1" ht="12.75">
      <c r="A30" s="183"/>
      <c r="B30" s="184"/>
      <c r="C30" s="33" t="s">
        <v>68</v>
      </c>
      <c r="D30" s="38"/>
      <c r="E30" s="38"/>
      <c r="F30" s="38">
        <v>0</v>
      </c>
      <c r="G30" s="38"/>
      <c r="H30" s="53"/>
      <c r="I30" s="53"/>
      <c r="J30" s="38">
        <v>0</v>
      </c>
      <c r="K30" s="53"/>
      <c r="L30" s="53"/>
      <c r="M30" s="61"/>
      <c r="N30" s="40">
        <f t="shared" si="0"/>
        <v>0</v>
      </c>
      <c r="O30" s="3"/>
      <c r="P30" s="3"/>
      <c r="R30" s="3"/>
      <c r="S30" s="3"/>
      <c r="T30" s="3"/>
      <c r="U30" s="3"/>
    </row>
    <row r="31" spans="1:21" s="4" customFormat="1" ht="13.5" thickBot="1">
      <c r="A31" s="187"/>
      <c r="B31" s="188"/>
      <c r="C31" s="41" t="s">
        <v>69</v>
      </c>
      <c r="D31" s="42"/>
      <c r="E31" s="42"/>
      <c r="F31" s="42"/>
      <c r="G31" s="42"/>
      <c r="H31" s="58"/>
      <c r="I31" s="58"/>
      <c r="J31" s="42"/>
      <c r="K31" s="58"/>
      <c r="L31" s="58"/>
      <c r="M31" s="62"/>
      <c r="N31" s="44"/>
      <c r="O31" s="3"/>
      <c r="P31" s="3"/>
      <c r="R31" s="3"/>
      <c r="S31" s="3"/>
      <c r="T31" s="3"/>
      <c r="U31" s="3"/>
    </row>
    <row r="32" spans="1:21" s="4" customFormat="1" ht="13.5" thickBot="1">
      <c r="A32" s="170" t="s">
        <v>62</v>
      </c>
      <c r="B32" s="171"/>
      <c r="C32" s="63"/>
      <c r="D32" s="50"/>
      <c r="E32" s="50"/>
      <c r="F32" s="50">
        <v>0</v>
      </c>
      <c r="G32" s="50"/>
      <c r="H32" s="55"/>
      <c r="I32" s="55"/>
      <c r="J32" s="50">
        <v>0</v>
      </c>
      <c r="K32" s="55"/>
      <c r="L32" s="55"/>
      <c r="M32" s="64"/>
      <c r="N32" s="52">
        <f>SUM(C32:M32)</f>
        <v>0</v>
      </c>
      <c r="O32" s="3"/>
      <c r="P32" s="3"/>
      <c r="R32" s="3"/>
      <c r="S32" s="3"/>
      <c r="T32" s="3"/>
      <c r="U32" s="3"/>
    </row>
    <row r="33" spans="1:21" s="4" customFormat="1" ht="25.5">
      <c r="A33" s="183" t="s">
        <v>54</v>
      </c>
      <c r="B33" s="184"/>
      <c r="C33" s="33" t="s">
        <v>66</v>
      </c>
      <c r="D33" s="38">
        <v>6886</v>
      </c>
      <c r="E33" s="38">
        <v>1465</v>
      </c>
      <c r="F33" s="38">
        <v>7943</v>
      </c>
      <c r="G33" s="38"/>
      <c r="H33" s="38">
        <v>6456</v>
      </c>
      <c r="I33" s="38"/>
      <c r="J33" s="65">
        <v>47286</v>
      </c>
      <c r="K33" s="38">
        <v>41503</v>
      </c>
      <c r="L33" s="38">
        <v>3453</v>
      </c>
      <c r="M33" s="66"/>
      <c r="N33" s="40">
        <f aca="true" t="shared" si="1" ref="N33:N50">SUM(D33:M33)</f>
        <v>114992</v>
      </c>
      <c r="O33" s="3"/>
      <c r="P33" s="3"/>
      <c r="R33" s="3"/>
      <c r="S33" s="3"/>
      <c r="T33" s="3"/>
      <c r="U33" s="3"/>
    </row>
    <row r="34" spans="1:21" s="4" customFormat="1" ht="12.75">
      <c r="A34" s="183"/>
      <c r="B34" s="184"/>
      <c r="C34" s="33" t="s">
        <v>67</v>
      </c>
      <c r="D34" s="38">
        <v>6886</v>
      </c>
      <c r="E34" s="38">
        <v>1465</v>
      </c>
      <c r="F34" s="38">
        <v>7943</v>
      </c>
      <c r="G34" s="38"/>
      <c r="H34" s="38">
        <v>6456</v>
      </c>
      <c r="I34" s="38"/>
      <c r="J34" s="65">
        <v>47286</v>
      </c>
      <c r="K34" s="38">
        <v>41503</v>
      </c>
      <c r="L34" s="38">
        <v>3453</v>
      </c>
      <c r="M34" s="66"/>
      <c r="N34" s="40">
        <f t="shared" si="1"/>
        <v>114992</v>
      </c>
      <c r="O34" s="3"/>
      <c r="P34" s="3"/>
      <c r="R34" s="3"/>
      <c r="S34" s="3"/>
      <c r="T34" s="3"/>
      <c r="U34" s="3"/>
    </row>
    <row r="35" spans="1:21" s="4" customFormat="1" ht="12.75">
      <c r="A35" s="183"/>
      <c r="B35" s="184"/>
      <c r="C35" s="33" t="s">
        <v>68</v>
      </c>
      <c r="D35" s="38"/>
      <c r="E35" s="38"/>
      <c r="F35" s="38"/>
      <c r="G35" s="38"/>
      <c r="H35" s="38"/>
      <c r="I35" s="38"/>
      <c r="J35" s="38"/>
      <c r="K35" s="38"/>
      <c r="L35" s="38"/>
      <c r="M35" s="66"/>
      <c r="N35" s="40">
        <f t="shared" si="1"/>
        <v>0</v>
      </c>
      <c r="O35" s="3"/>
      <c r="P35" s="3"/>
      <c r="R35" s="3"/>
      <c r="S35" s="3"/>
      <c r="T35" s="3"/>
      <c r="U35" s="3"/>
    </row>
    <row r="36" spans="1:21" s="4" customFormat="1" ht="13.5" thickBot="1">
      <c r="A36" s="183"/>
      <c r="B36" s="184"/>
      <c r="C36" s="41" t="s">
        <v>69</v>
      </c>
      <c r="D36" s="38"/>
      <c r="E36" s="38"/>
      <c r="F36" s="38"/>
      <c r="G36" s="38"/>
      <c r="H36" s="38"/>
      <c r="I36" s="38"/>
      <c r="J36" s="38"/>
      <c r="K36" s="38"/>
      <c r="L36" s="38"/>
      <c r="M36" s="66"/>
      <c r="N36" s="40"/>
      <c r="O36" s="3"/>
      <c r="P36" s="3"/>
      <c r="R36" s="3"/>
      <c r="S36" s="3"/>
      <c r="T36" s="3"/>
      <c r="U36" s="3"/>
    </row>
    <row r="37" spans="1:21" s="4" customFormat="1" ht="13.5" thickBot="1">
      <c r="A37" s="170" t="s">
        <v>62</v>
      </c>
      <c r="B37" s="171"/>
      <c r="C37" s="49"/>
      <c r="D37" s="50">
        <v>6886</v>
      </c>
      <c r="E37" s="50">
        <v>1465</v>
      </c>
      <c r="F37" s="50">
        <v>7943</v>
      </c>
      <c r="G37" s="50"/>
      <c r="H37" s="50">
        <v>6456</v>
      </c>
      <c r="I37" s="50">
        <v>0</v>
      </c>
      <c r="J37" s="50">
        <v>47286</v>
      </c>
      <c r="K37" s="50">
        <v>41503</v>
      </c>
      <c r="L37" s="50">
        <v>3453</v>
      </c>
      <c r="M37" s="67"/>
      <c r="N37" s="52">
        <f t="shared" si="1"/>
        <v>114992</v>
      </c>
      <c r="O37" s="3"/>
      <c r="P37" s="3"/>
      <c r="R37" s="3"/>
      <c r="S37" s="3"/>
      <c r="T37" s="3"/>
      <c r="U37" s="3"/>
    </row>
    <row r="38" spans="1:21" s="4" customFormat="1" ht="25.5">
      <c r="A38" s="224" t="s">
        <v>44</v>
      </c>
      <c r="B38" s="224"/>
      <c r="C38" s="33" t="s">
        <v>66</v>
      </c>
      <c r="D38" s="38"/>
      <c r="E38" s="38"/>
      <c r="F38" s="38">
        <v>1143</v>
      </c>
      <c r="G38" s="38"/>
      <c r="H38" s="38"/>
      <c r="I38" s="38"/>
      <c r="J38" s="38"/>
      <c r="K38" s="38"/>
      <c r="L38" s="38"/>
      <c r="M38" s="38"/>
      <c r="N38" s="40">
        <f t="shared" si="1"/>
        <v>1143</v>
      </c>
      <c r="O38" s="3"/>
      <c r="P38" s="3"/>
      <c r="R38" s="3"/>
      <c r="S38" s="3"/>
      <c r="T38" s="3"/>
      <c r="U38" s="3"/>
    </row>
    <row r="39" spans="1:21" s="4" customFormat="1" ht="12.75">
      <c r="A39" s="225"/>
      <c r="B39" s="225"/>
      <c r="C39" s="33" t="s">
        <v>67</v>
      </c>
      <c r="D39" s="38"/>
      <c r="E39" s="38"/>
      <c r="F39" s="38">
        <v>1143</v>
      </c>
      <c r="G39" s="38"/>
      <c r="H39" s="38"/>
      <c r="I39" s="38"/>
      <c r="J39" s="38"/>
      <c r="K39" s="38"/>
      <c r="L39" s="38"/>
      <c r="M39" s="38"/>
      <c r="N39" s="40">
        <f t="shared" si="1"/>
        <v>1143</v>
      </c>
      <c r="O39" s="3"/>
      <c r="P39" s="3"/>
      <c r="R39" s="3"/>
      <c r="S39" s="3"/>
      <c r="T39" s="3"/>
      <c r="U39" s="3"/>
    </row>
    <row r="40" spans="1:21" s="4" customFormat="1" ht="12.75">
      <c r="A40" s="225"/>
      <c r="B40" s="225"/>
      <c r="C40" s="33" t="s">
        <v>68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0">
        <f t="shared" si="1"/>
        <v>0</v>
      </c>
      <c r="O40" s="3"/>
      <c r="P40" s="3"/>
      <c r="R40" s="3"/>
      <c r="S40" s="3"/>
      <c r="T40" s="3"/>
      <c r="U40" s="3"/>
    </row>
    <row r="41" spans="1:21" s="4" customFormat="1" ht="13.5" thickBot="1">
      <c r="A41" s="226"/>
      <c r="B41" s="226"/>
      <c r="C41" s="41" t="s">
        <v>69</v>
      </c>
      <c r="D41" s="58"/>
      <c r="E41" s="58"/>
      <c r="F41" s="42"/>
      <c r="G41" s="58"/>
      <c r="H41" s="58"/>
      <c r="I41" s="58"/>
      <c r="J41" s="58"/>
      <c r="K41" s="58"/>
      <c r="L41" s="58"/>
      <c r="M41" s="58"/>
      <c r="N41" s="40"/>
      <c r="O41" s="3"/>
      <c r="P41" s="3"/>
      <c r="R41" s="3"/>
      <c r="S41" s="3"/>
      <c r="T41" s="3"/>
      <c r="U41" s="3"/>
    </row>
    <row r="42" spans="1:21" s="4" customFormat="1" ht="13.5" thickBot="1">
      <c r="A42" s="170" t="s">
        <v>62</v>
      </c>
      <c r="B42" s="171"/>
      <c r="C42" s="75"/>
      <c r="D42" s="55"/>
      <c r="E42" s="55"/>
      <c r="F42" s="50">
        <v>1143</v>
      </c>
      <c r="G42" s="55"/>
      <c r="H42" s="55"/>
      <c r="I42" s="55"/>
      <c r="J42" s="55"/>
      <c r="K42" s="55"/>
      <c r="L42" s="55"/>
      <c r="M42" s="55"/>
      <c r="N42" s="52">
        <f t="shared" si="1"/>
        <v>1143</v>
      </c>
      <c r="O42" s="3"/>
      <c r="P42" s="3"/>
      <c r="R42" s="3"/>
      <c r="S42" s="3"/>
      <c r="T42" s="3"/>
      <c r="U42" s="3"/>
    </row>
    <row r="43" spans="1:21" s="4" customFormat="1" ht="25.5">
      <c r="A43" s="224" t="s">
        <v>43</v>
      </c>
      <c r="B43" s="224"/>
      <c r="C43" s="33" t="s">
        <v>66</v>
      </c>
      <c r="D43" s="34">
        <v>2712</v>
      </c>
      <c r="E43" s="34">
        <v>711</v>
      </c>
      <c r="F43" s="34">
        <v>2227</v>
      </c>
      <c r="G43" s="34"/>
      <c r="H43" s="34"/>
      <c r="I43" s="34"/>
      <c r="J43" s="34"/>
      <c r="K43" s="34">
        <v>7095</v>
      </c>
      <c r="L43" s="34"/>
      <c r="M43" s="34"/>
      <c r="N43" s="37">
        <f t="shared" si="1"/>
        <v>12745</v>
      </c>
      <c r="O43" s="3"/>
      <c r="P43" s="3"/>
      <c r="R43" s="3"/>
      <c r="S43" s="3"/>
      <c r="T43" s="3"/>
      <c r="U43" s="3"/>
    </row>
    <row r="44" spans="1:21" s="4" customFormat="1" ht="12.75">
      <c r="A44" s="225"/>
      <c r="B44" s="225"/>
      <c r="C44" s="33" t="s">
        <v>67</v>
      </c>
      <c r="D44" s="38">
        <v>2782</v>
      </c>
      <c r="E44" s="38">
        <v>730</v>
      </c>
      <c r="F44" s="38">
        <v>2227</v>
      </c>
      <c r="G44" s="38"/>
      <c r="H44" s="38"/>
      <c r="I44" s="38"/>
      <c r="J44" s="38"/>
      <c r="K44" s="38">
        <v>7095</v>
      </c>
      <c r="L44" s="38"/>
      <c r="M44" s="38"/>
      <c r="N44" s="40">
        <f t="shared" si="1"/>
        <v>12834</v>
      </c>
      <c r="O44" s="3"/>
      <c r="P44" s="3"/>
      <c r="R44" s="3"/>
      <c r="S44" s="3"/>
      <c r="T44" s="3"/>
      <c r="U44" s="3"/>
    </row>
    <row r="45" spans="1:21" s="4" customFormat="1" ht="12.75">
      <c r="A45" s="225"/>
      <c r="B45" s="225"/>
      <c r="C45" s="33" t="s">
        <v>68</v>
      </c>
      <c r="D45" s="38"/>
      <c r="E45" s="38"/>
      <c r="F45" s="38"/>
      <c r="G45" s="38"/>
      <c r="H45" s="38"/>
      <c r="I45" s="38"/>
      <c r="J45" s="38"/>
      <c r="K45" s="38">
        <v>0</v>
      </c>
      <c r="L45" s="38"/>
      <c r="M45" s="38"/>
      <c r="N45" s="40">
        <f t="shared" si="1"/>
        <v>0</v>
      </c>
      <c r="O45" s="3"/>
      <c r="P45" s="3"/>
      <c r="R45" s="3"/>
      <c r="S45" s="3"/>
      <c r="T45" s="3"/>
      <c r="U45" s="3"/>
    </row>
    <row r="46" spans="1:21" s="4" customFormat="1" ht="13.5" thickBot="1">
      <c r="A46" s="226"/>
      <c r="B46" s="226"/>
      <c r="C46" s="41" t="s">
        <v>69</v>
      </c>
      <c r="D46" s="38"/>
      <c r="E46" s="38"/>
      <c r="F46" s="38"/>
      <c r="G46" s="38"/>
      <c r="H46" s="38"/>
      <c r="I46" s="38"/>
      <c r="J46" s="38"/>
      <c r="K46" s="38"/>
      <c r="L46" s="38"/>
      <c r="M46" s="53"/>
      <c r="N46" s="40"/>
      <c r="O46" s="3"/>
      <c r="P46" s="3"/>
      <c r="R46" s="3"/>
      <c r="S46" s="3"/>
      <c r="T46" s="3"/>
      <c r="U46" s="3"/>
    </row>
    <row r="47" spans="1:21" s="4" customFormat="1" ht="13.5" thickBot="1">
      <c r="A47" s="170" t="s">
        <v>62</v>
      </c>
      <c r="B47" s="171"/>
      <c r="C47" s="49"/>
      <c r="D47" s="50">
        <v>2712</v>
      </c>
      <c r="E47" s="50">
        <v>711</v>
      </c>
      <c r="F47" s="50">
        <v>2227</v>
      </c>
      <c r="G47" s="50"/>
      <c r="H47" s="50"/>
      <c r="I47" s="50"/>
      <c r="J47" s="50"/>
      <c r="K47" s="50">
        <v>7095</v>
      </c>
      <c r="L47" s="50"/>
      <c r="M47" s="64"/>
      <c r="N47" s="52">
        <f t="shared" si="1"/>
        <v>12745</v>
      </c>
      <c r="O47" s="3"/>
      <c r="P47" s="3"/>
      <c r="R47" s="3"/>
      <c r="S47" s="3"/>
      <c r="T47" s="3"/>
      <c r="U47" s="3"/>
    </row>
    <row r="48" spans="1:21" s="4" customFormat="1" ht="25.5">
      <c r="A48" s="183" t="s">
        <v>45</v>
      </c>
      <c r="B48" s="184"/>
      <c r="C48" s="33" t="s">
        <v>66</v>
      </c>
      <c r="D48" s="38"/>
      <c r="E48" s="38"/>
      <c r="F48" s="38"/>
      <c r="G48" s="38"/>
      <c r="H48" s="53">
        <v>0</v>
      </c>
      <c r="I48" s="38"/>
      <c r="J48" s="38"/>
      <c r="K48" s="38"/>
      <c r="L48" s="38"/>
      <c r="M48" s="66"/>
      <c r="N48" s="40">
        <f t="shared" si="1"/>
        <v>0</v>
      </c>
      <c r="O48" s="3"/>
      <c r="P48" s="3"/>
      <c r="R48" s="3"/>
      <c r="S48" s="3"/>
      <c r="T48" s="3"/>
      <c r="U48" s="3"/>
    </row>
    <row r="49" spans="1:21" s="4" customFormat="1" ht="12.75">
      <c r="A49" s="183"/>
      <c r="B49" s="184"/>
      <c r="C49" s="33" t="s">
        <v>67</v>
      </c>
      <c r="D49" s="38"/>
      <c r="E49" s="38"/>
      <c r="F49" s="38"/>
      <c r="G49" s="38"/>
      <c r="H49" s="38">
        <v>0</v>
      </c>
      <c r="I49" s="38"/>
      <c r="J49" s="38"/>
      <c r="K49" s="38"/>
      <c r="L49" s="38"/>
      <c r="M49" s="66"/>
      <c r="N49" s="40">
        <f t="shared" si="1"/>
        <v>0</v>
      </c>
      <c r="O49" s="3"/>
      <c r="P49" s="3"/>
      <c r="R49" s="3"/>
      <c r="S49" s="3"/>
      <c r="T49" s="3"/>
      <c r="U49" s="3"/>
    </row>
    <row r="50" spans="1:21" s="4" customFormat="1" ht="12.75">
      <c r="A50" s="183"/>
      <c r="B50" s="184"/>
      <c r="C50" s="33" t="s">
        <v>68</v>
      </c>
      <c r="D50" s="38"/>
      <c r="E50" s="38"/>
      <c r="F50" s="38"/>
      <c r="G50" s="38"/>
      <c r="H50" s="38">
        <v>0</v>
      </c>
      <c r="I50" s="38">
        <v>0</v>
      </c>
      <c r="J50" s="38"/>
      <c r="K50" s="38"/>
      <c r="L50" s="38"/>
      <c r="M50" s="66"/>
      <c r="N50" s="40">
        <f t="shared" si="1"/>
        <v>0</v>
      </c>
      <c r="O50" s="3"/>
      <c r="P50" s="3"/>
      <c r="R50" s="3"/>
      <c r="S50" s="3"/>
      <c r="T50" s="3"/>
      <c r="U50" s="3"/>
    </row>
    <row r="51" spans="1:21" s="4" customFormat="1" ht="13.5" thickBot="1">
      <c r="A51" s="187"/>
      <c r="B51" s="188"/>
      <c r="C51" s="41" t="s">
        <v>69</v>
      </c>
      <c r="D51" s="58"/>
      <c r="E51" s="58"/>
      <c r="F51" s="58"/>
      <c r="G51" s="58"/>
      <c r="H51" s="42"/>
      <c r="I51" s="42"/>
      <c r="J51" s="58"/>
      <c r="K51" s="58"/>
      <c r="L51" s="58"/>
      <c r="M51" s="62"/>
      <c r="N51" s="44"/>
      <c r="O51" s="3"/>
      <c r="P51" s="3"/>
      <c r="R51" s="3"/>
      <c r="S51" s="3"/>
      <c r="T51" s="3"/>
      <c r="U51" s="3"/>
    </row>
    <row r="52" spans="1:21" s="4" customFormat="1" ht="13.5" thickBot="1">
      <c r="A52" s="170" t="s">
        <v>62</v>
      </c>
      <c r="B52" s="171"/>
      <c r="C52" s="78"/>
      <c r="D52" s="47"/>
      <c r="E52" s="47"/>
      <c r="F52" s="47"/>
      <c r="G52" s="47"/>
      <c r="H52" s="46">
        <v>0</v>
      </c>
      <c r="I52" s="46">
        <v>0</v>
      </c>
      <c r="J52" s="47"/>
      <c r="K52" s="47"/>
      <c r="L52" s="47"/>
      <c r="M52" s="59"/>
      <c r="N52" s="40">
        <f>SUM(C52:M52)</f>
        <v>0</v>
      </c>
      <c r="O52" s="3"/>
      <c r="P52" s="3"/>
      <c r="R52" s="3"/>
      <c r="S52" s="3"/>
      <c r="T52" s="3"/>
      <c r="U52" s="3"/>
    </row>
    <row r="53" spans="1:21" s="4" customFormat="1" ht="25.5">
      <c r="A53" s="224" t="s">
        <v>46</v>
      </c>
      <c r="B53" s="224"/>
      <c r="C53" s="33" t="s">
        <v>66</v>
      </c>
      <c r="D53" s="34"/>
      <c r="E53" s="34"/>
      <c r="F53" s="34"/>
      <c r="G53" s="34"/>
      <c r="H53" s="57"/>
      <c r="I53" s="34"/>
      <c r="J53" s="34"/>
      <c r="K53" s="34"/>
      <c r="L53" s="34"/>
      <c r="M53" s="34"/>
      <c r="N53" s="37">
        <f>SUM(D53:M53)</f>
        <v>0</v>
      </c>
      <c r="O53" s="3"/>
      <c r="P53" s="3"/>
      <c r="R53" s="3"/>
      <c r="S53" s="3"/>
      <c r="T53" s="3"/>
      <c r="U53" s="3"/>
    </row>
    <row r="54" spans="1:21" s="4" customFormat="1" ht="12.75">
      <c r="A54" s="225"/>
      <c r="B54" s="225"/>
      <c r="C54" s="33" t="s">
        <v>67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40">
        <f>SUM(D54:M54)</f>
        <v>0</v>
      </c>
      <c r="O54" s="3"/>
      <c r="P54" s="3"/>
      <c r="R54" s="3"/>
      <c r="S54" s="3"/>
      <c r="T54" s="3"/>
      <c r="U54" s="3"/>
    </row>
    <row r="55" spans="1:21" s="4" customFormat="1" ht="12.75">
      <c r="A55" s="225"/>
      <c r="B55" s="225"/>
      <c r="C55" s="33" t="s">
        <v>68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40">
        <f>SUM(D55:M55)</f>
        <v>0</v>
      </c>
      <c r="O55" s="3"/>
      <c r="P55" s="3"/>
      <c r="R55" s="3"/>
      <c r="S55" s="3"/>
      <c r="T55" s="3"/>
      <c r="U55" s="3"/>
    </row>
    <row r="56" spans="1:21" s="4" customFormat="1" ht="13.5" thickBot="1">
      <c r="A56" s="226"/>
      <c r="B56" s="226"/>
      <c r="C56" s="41" t="s">
        <v>69</v>
      </c>
      <c r="D56" s="58"/>
      <c r="E56" s="58"/>
      <c r="F56" s="58"/>
      <c r="G56" s="58"/>
      <c r="H56" s="42"/>
      <c r="I56" s="58"/>
      <c r="J56" s="58"/>
      <c r="K56" s="58"/>
      <c r="L56" s="58"/>
      <c r="M56" s="58"/>
      <c r="N56" s="44"/>
      <c r="O56" s="3"/>
      <c r="P56" s="3"/>
      <c r="R56" s="3"/>
      <c r="S56" s="3"/>
      <c r="T56" s="3"/>
      <c r="U56" s="3"/>
    </row>
    <row r="57" spans="1:21" s="4" customFormat="1" ht="13.5" thickBot="1">
      <c r="A57" s="11"/>
      <c r="B57" s="12"/>
      <c r="C57" s="78"/>
      <c r="D57" s="47"/>
      <c r="E57" s="47"/>
      <c r="F57" s="47"/>
      <c r="G57" s="55"/>
      <c r="H57" s="46"/>
      <c r="I57" s="47"/>
      <c r="J57" s="47"/>
      <c r="K57" s="47"/>
      <c r="L57" s="47"/>
      <c r="M57" s="59"/>
      <c r="N57" s="40">
        <f>SUM(C57:M57)</f>
        <v>0</v>
      </c>
      <c r="O57" s="3"/>
      <c r="P57" s="3"/>
      <c r="R57" s="3"/>
      <c r="S57" s="3"/>
      <c r="T57" s="3"/>
      <c r="U57" s="3"/>
    </row>
    <row r="58" spans="1:21" s="4" customFormat="1" ht="25.5">
      <c r="A58" s="185" t="s">
        <v>47</v>
      </c>
      <c r="B58" s="240"/>
      <c r="C58" s="33" t="s">
        <v>66</v>
      </c>
      <c r="D58" s="57"/>
      <c r="E58" s="57"/>
      <c r="F58" s="57"/>
      <c r="G58" s="38">
        <v>340</v>
      </c>
      <c r="H58" s="34"/>
      <c r="I58" s="57"/>
      <c r="J58" s="57"/>
      <c r="K58" s="57"/>
      <c r="L58" s="57"/>
      <c r="M58" s="60"/>
      <c r="N58" s="37">
        <f aca="true" t="shared" si="2" ref="N58:N89">SUM(D58:M58)</f>
        <v>340</v>
      </c>
      <c r="O58" s="3"/>
      <c r="P58" s="3"/>
      <c r="R58" s="3"/>
      <c r="S58" s="3"/>
      <c r="T58" s="3"/>
      <c r="U58" s="3"/>
    </row>
    <row r="59" spans="1:21" s="4" customFormat="1" ht="12.75">
      <c r="A59" s="241"/>
      <c r="B59" s="242"/>
      <c r="C59" s="33" t="s">
        <v>67</v>
      </c>
      <c r="D59" s="53"/>
      <c r="E59" s="53"/>
      <c r="F59" s="53"/>
      <c r="G59" s="38">
        <v>340</v>
      </c>
      <c r="H59" s="38"/>
      <c r="I59" s="53"/>
      <c r="J59" s="53"/>
      <c r="K59" s="53"/>
      <c r="L59" s="53"/>
      <c r="M59" s="61"/>
      <c r="N59" s="40">
        <f t="shared" si="2"/>
        <v>340</v>
      </c>
      <c r="O59" s="3"/>
      <c r="P59" s="3"/>
      <c r="R59" s="3"/>
      <c r="S59" s="3"/>
      <c r="T59" s="3"/>
      <c r="U59" s="3"/>
    </row>
    <row r="60" spans="1:21" s="4" customFormat="1" ht="12.75">
      <c r="A60" s="241"/>
      <c r="B60" s="242"/>
      <c r="C60" s="33" t="s">
        <v>68</v>
      </c>
      <c r="D60" s="53"/>
      <c r="E60" s="53"/>
      <c r="F60" s="53"/>
      <c r="G60" s="38"/>
      <c r="H60" s="38"/>
      <c r="I60" s="53"/>
      <c r="J60" s="53"/>
      <c r="K60" s="53"/>
      <c r="L60" s="53"/>
      <c r="M60" s="61"/>
      <c r="N60" s="40">
        <f t="shared" si="2"/>
        <v>0</v>
      </c>
      <c r="O60" s="3"/>
      <c r="P60" s="3"/>
      <c r="R60" s="3"/>
      <c r="S60" s="3"/>
      <c r="T60" s="3"/>
      <c r="U60" s="3"/>
    </row>
    <row r="61" spans="1:21" s="4" customFormat="1" ht="13.5" thickBot="1">
      <c r="A61" s="243"/>
      <c r="B61" s="244"/>
      <c r="C61" s="41" t="s">
        <v>69</v>
      </c>
      <c r="D61" s="53"/>
      <c r="E61" s="53"/>
      <c r="F61" s="53"/>
      <c r="G61" s="38"/>
      <c r="H61" s="38"/>
      <c r="I61" s="53"/>
      <c r="J61" s="53"/>
      <c r="K61" s="53"/>
      <c r="L61" s="53"/>
      <c r="M61" s="61"/>
      <c r="N61" s="40"/>
      <c r="O61" s="3"/>
      <c r="P61" s="3"/>
      <c r="R61" s="3"/>
      <c r="S61" s="3"/>
      <c r="T61" s="3"/>
      <c r="U61" s="3"/>
    </row>
    <row r="62" spans="1:21" s="4" customFormat="1" ht="13.5" thickBot="1">
      <c r="A62" s="170" t="s">
        <v>62</v>
      </c>
      <c r="B62" s="171"/>
      <c r="C62" s="63"/>
      <c r="D62" s="55"/>
      <c r="E62" s="55"/>
      <c r="F62" s="55"/>
      <c r="G62" s="50">
        <v>340</v>
      </c>
      <c r="H62" s="50"/>
      <c r="I62" s="55"/>
      <c r="J62" s="55"/>
      <c r="K62" s="55"/>
      <c r="L62" s="55"/>
      <c r="M62" s="64"/>
      <c r="N62" s="52">
        <f t="shared" si="2"/>
        <v>340</v>
      </c>
      <c r="O62" s="3"/>
      <c r="P62" s="3"/>
      <c r="R62" s="3"/>
      <c r="S62" s="3"/>
      <c r="T62" s="3"/>
      <c r="U62" s="3"/>
    </row>
    <row r="63" spans="1:21" s="4" customFormat="1" ht="25.5">
      <c r="A63" s="183" t="s">
        <v>36</v>
      </c>
      <c r="B63" s="184"/>
      <c r="C63" s="33" t="s">
        <v>66</v>
      </c>
      <c r="D63" s="38"/>
      <c r="E63" s="38"/>
      <c r="F63" s="38">
        <v>567</v>
      </c>
      <c r="G63" s="38"/>
      <c r="H63" s="38"/>
      <c r="I63" s="38"/>
      <c r="J63" s="38"/>
      <c r="K63" s="38"/>
      <c r="L63" s="38"/>
      <c r="M63" s="66"/>
      <c r="N63" s="40">
        <f t="shared" si="2"/>
        <v>567</v>
      </c>
      <c r="O63" s="3"/>
      <c r="P63" s="3"/>
      <c r="R63" s="3"/>
      <c r="S63" s="3"/>
      <c r="T63" s="3"/>
      <c r="U63" s="3"/>
    </row>
    <row r="64" spans="1:21" s="4" customFormat="1" ht="12.75">
      <c r="A64" s="183"/>
      <c r="B64" s="184"/>
      <c r="C64" s="33" t="s">
        <v>67</v>
      </c>
      <c r="D64" s="38"/>
      <c r="E64" s="38"/>
      <c r="F64" s="38">
        <v>567</v>
      </c>
      <c r="G64" s="38"/>
      <c r="H64" s="38"/>
      <c r="I64" s="38"/>
      <c r="J64" s="38"/>
      <c r="K64" s="38"/>
      <c r="L64" s="38"/>
      <c r="M64" s="66"/>
      <c r="N64" s="40">
        <f t="shared" si="2"/>
        <v>567</v>
      </c>
      <c r="O64" s="3"/>
      <c r="P64" s="3"/>
      <c r="R64" s="3"/>
      <c r="S64" s="3"/>
      <c r="T64" s="3"/>
      <c r="U64" s="3"/>
    </row>
    <row r="65" spans="1:21" s="4" customFormat="1" ht="12.75">
      <c r="A65" s="183"/>
      <c r="B65" s="184"/>
      <c r="C65" s="33" t="s">
        <v>68</v>
      </c>
      <c r="D65" s="38"/>
      <c r="E65" s="38"/>
      <c r="F65" s="38"/>
      <c r="G65" s="38"/>
      <c r="H65" s="38"/>
      <c r="I65" s="38"/>
      <c r="J65" s="38"/>
      <c r="K65" s="38"/>
      <c r="L65" s="38"/>
      <c r="M65" s="66"/>
      <c r="N65" s="40">
        <f t="shared" si="2"/>
        <v>0</v>
      </c>
      <c r="O65" s="3"/>
      <c r="P65" s="3"/>
      <c r="R65" s="3"/>
      <c r="S65" s="3"/>
      <c r="T65" s="3"/>
      <c r="U65" s="3"/>
    </row>
    <row r="66" spans="1:21" s="4" customFormat="1" ht="13.5" thickBot="1">
      <c r="A66" s="187"/>
      <c r="B66" s="188"/>
      <c r="C66" s="41" t="s">
        <v>69</v>
      </c>
      <c r="D66" s="53"/>
      <c r="E66" s="53"/>
      <c r="F66" s="38"/>
      <c r="G66" s="53"/>
      <c r="H66" s="53"/>
      <c r="I66" s="53"/>
      <c r="J66" s="53"/>
      <c r="K66" s="53"/>
      <c r="L66" s="53"/>
      <c r="M66" s="61"/>
      <c r="N66" s="40"/>
      <c r="O66" s="3"/>
      <c r="P66" s="3"/>
      <c r="R66" s="3"/>
      <c r="S66" s="3"/>
      <c r="T66" s="3"/>
      <c r="U66" s="3"/>
    </row>
    <row r="67" spans="1:21" s="4" customFormat="1" ht="13.5" thickBot="1">
      <c r="A67" s="170" t="s">
        <v>62</v>
      </c>
      <c r="B67" s="171"/>
      <c r="C67" s="63"/>
      <c r="D67" s="55"/>
      <c r="E67" s="55"/>
      <c r="F67" s="50">
        <v>567</v>
      </c>
      <c r="G67" s="55"/>
      <c r="H67" s="55"/>
      <c r="I67" s="55"/>
      <c r="J67" s="55"/>
      <c r="K67" s="55"/>
      <c r="L67" s="55"/>
      <c r="M67" s="64"/>
      <c r="N67" s="52">
        <f t="shared" si="2"/>
        <v>567</v>
      </c>
      <c r="O67" s="3"/>
      <c r="P67" s="3"/>
      <c r="R67" s="3"/>
      <c r="S67" s="3"/>
      <c r="T67" s="3"/>
      <c r="U67" s="3"/>
    </row>
    <row r="68" spans="1:21" s="4" customFormat="1" ht="25.5">
      <c r="A68" s="183" t="s">
        <v>26</v>
      </c>
      <c r="B68" s="184"/>
      <c r="C68" s="33" t="s">
        <v>66</v>
      </c>
      <c r="D68" s="38"/>
      <c r="E68" s="38"/>
      <c r="F68" s="38">
        <v>451</v>
      </c>
      <c r="G68" s="38"/>
      <c r="H68" s="38"/>
      <c r="I68" s="38"/>
      <c r="J68" s="38"/>
      <c r="K68" s="38"/>
      <c r="L68" s="38"/>
      <c r="M68" s="66"/>
      <c r="N68" s="40">
        <f t="shared" si="2"/>
        <v>451</v>
      </c>
      <c r="O68" s="3"/>
      <c r="P68" s="3"/>
      <c r="R68" s="3"/>
      <c r="S68" s="3"/>
      <c r="T68" s="3"/>
      <c r="U68" s="3"/>
    </row>
    <row r="69" spans="1:21" s="4" customFormat="1" ht="12.75">
      <c r="A69" s="183"/>
      <c r="B69" s="184"/>
      <c r="C69" s="33" t="s">
        <v>67</v>
      </c>
      <c r="D69" s="38"/>
      <c r="E69" s="38"/>
      <c r="F69" s="38">
        <v>451</v>
      </c>
      <c r="G69" s="38"/>
      <c r="H69" s="38"/>
      <c r="I69" s="38"/>
      <c r="J69" s="38"/>
      <c r="K69" s="38"/>
      <c r="L69" s="38"/>
      <c r="M69" s="66"/>
      <c r="N69" s="40">
        <f t="shared" si="2"/>
        <v>451</v>
      </c>
      <c r="O69" s="3"/>
      <c r="P69" s="3"/>
      <c r="R69" s="3"/>
      <c r="S69" s="3"/>
      <c r="T69" s="3"/>
      <c r="U69" s="3"/>
    </row>
    <row r="70" spans="1:21" s="4" customFormat="1" ht="12.75">
      <c r="A70" s="183"/>
      <c r="B70" s="184"/>
      <c r="C70" s="33" t="s">
        <v>68</v>
      </c>
      <c r="D70" s="38"/>
      <c r="E70" s="38"/>
      <c r="F70" s="38"/>
      <c r="G70" s="38"/>
      <c r="H70" s="38"/>
      <c r="I70" s="38"/>
      <c r="J70" s="38"/>
      <c r="K70" s="38"/>
      <c r="L70" s="38"/>
      <c r="M70" s="66"/>
      <c r="N70" s="40">
        <f t="shared" si="2"/>
        <v>0</v>
      </c>
      <c r="O70" s="3"/>
      <c r="P70" s="3"/>
      <c r="R70" s="3"/>
      <c r="S70" s="3"/>
      <c r="T70" s="3"/>
      <c r="U70" s="3"/>
    </row>
    <row r="71" spans="1:21" s="4" customFormat="1" ht="13.5" thickBot="1">
      <c r="A71" s="183"/>
      <c r="B71" s="184"/>
      <c r="C71" s="41" t="s">
        <v>69</v>
      </c>
      <c r="D71" s="53"/>
      <c r="E71" s="53"/>
      <c r="F71" s="38"/>
      <c r="G71" s="53"/>
      <c r="H71" s="53"/>
      <c r="I71" s="53"/>
      <c r="J71" s="53"/>
      <c r="K71" s="53"/>
      <c r="L71" s="53"/>
      <c r="M71" s="61"/>
      <c r="N71" s="40"/>
      <c r="O71" s="3"/>
      <c r="P71" s="3"/>
      <c r="R71" s="3"/>
      <c r="S71" s="3"/>
      <c r="T71" s="3"/>
      <c r="U71" s="3"/>
    </row>
    <row r="72" spans="1:21" s="4" customFormat="1" ht="13.5" thickBot="1">
      <c r="A72" s="170" t="s">
        <v>62</v>
      </c>
      <c r="B72" s="171"/>
      <c r="C72" s="63"/>
      <c r="D72" s="55"/>
      <c r="E72" s="55"/>
      <c r="F72" s="50">
        <v>451</v>
      </c>
      <c r="G72" s="55"/>
      <c r="H72" s="55"/>
      <c r="I72" s="55"/>
      <c r="J72" s="55"/>
      <c r="K72" s="55"/>
      <c r="L72" s="55"/>
      <c r="M72" s="64"/>
      <c r="N72" s="52">
        <f t="shared" si="2"/>
        <v>451</v>
      </c>
      <c r="O72" s="3"/>
      <c r="P72" s="3"/>
      <c r="R72" s="3"/>
      <c r="S72" s="3"/>
      <c r="T72" s="3"/>
      <c r="U72" s="3"/>
    </row>
    <row r="73" spans="1:21" s="4" customFormat="1" ht="25.5">
      <c r="A73" s="248" t="s">
        <v>27</v>
      </c>
      <c r="B73" s="249"/>
      <c r="C73" s="33" t="s">
        <v>66</v>
      </c>
      <c r="D73" s="38">
        <v>1184</v>
      </c>
      <c r="E73" s="38">
        <v>298</v>
      </c>
      <c r="F73" s="38">
        <v>456</v>
      </c>
      <c r="G73" s="38"/>
      <c r="H73" s="38"/>
      <c r="I73" s="38"/>
      <c r="J73" s="38"/>
      <c r="K73" s="38"/>
      <c r="L73" s="38"/>
      <c r="M73" s="66"/>
      <c r="N73" s="40">
        <f>SUM(D73:M73)</f>
        <v>1938</v>
      </c>
      <c r="O73" s="3"/>
      <c r="P73" s="3"/>
      <c r="R73" s="3"/>
      <c r="S73" s="3"/>
      <c r="T73" s="3"/>
      <c r="U73" s="3"/>
    </row>
    <row r="74" spans="1:21" s="4" customFormat="1" ht="12.75">
      <c r="A74" s="183"/>
      <c r="B74" s="184"/>
      <c r="C74" s="33" t="s">
        <v>67</v>
      </c>
      <c r="D74" s="38">
        <v>1247</v>
      </c>
      <c r="E74" s="38">
        <v>315</v>
      </c>
      <c r="F74" s="38">
        <v>456</v>
      </c>
      <c r="G74" s="38"/>
      <c r="H74" s="38"/>
      <c r="I74" s="38"/>
      <c r="J74" s="38"/>
      <c r="K74" s="38"/>
      <c r="L74" s="38"/>
      <c r="M74" s="66"/>
      <c r="N74" s="40">
        <f>SUM(D74:M74)</f>
        <v>2018</v>
      </c>
      <c r="O74" s="3"/>
      <c r="P74" s="3"/>
      <c r="R74" s="3"/>
      <c r="S74" s="3"/>
      <c r="T74" s="3"/>
      <c r="U74" s="3"/>
    </row>
    <row r="75" spans="1:21" s="4" customFormat="1" ht="12.75">
      <c r="A75" s="183"/>
      <c r="B75" s="184"/>
      <c r="C75" s="33" t="s">
        <v>68</v>
      </c>
      <c r="D75" s="38"/>
      <c r="E75" s="38"/>
      <c r="F75" s="38"/>
      <c r="G75" s="38"/>
      <c r="H75" s="38"/>
      <c r="I75" s="38"/>
      <c r="J75" s="38"/>
      <c r="K75" s="38"/>
      <c r="L75" s="38"/>
      <c r="M75" s="66"/>
      <c r="N75" s="40">
        <f>SUM(D75:M75)</f>
        <v>0</v>
      </c>
      <c r="O75" s="3"/>
      <c r="P75" s="3"/>
      <c r="R75" s="3"/>
      <c r="S75" s="3"/>
      <c r="T75" s="3"/>
      <c r="U75" s="3"/>
    </row>
    <row r="76" spans="1:21" s="4" customFormat="1" ht="13.5" thickBot="1">
      <c r="A76" s="183"/>
      <c r="B76" s="184"/>
      <c r="C76" s="41" t="s">
        <v>69</v>
      </c>
      <c r="D76" s="38"/>
      <c r="E76" s="38"/>
      <c r="F76" s="38"/>
      <c r="G76" s="53"/>
      <c r="H76" s="53"/>
      <c r="I76" s="53"/>
      <c r="J76" s="53"/>
      <c r="K76" s="53"/>
      <c r="L76" s="53"/>
      <c r="M76" s="61"/>
      <c r="N76" s="40"/>
      <c r="O76" s="3"/>
      <c r="P76" s="3"/>
      <c r="R76" s="3"/>
      <c r="S76" s="3"/>
      <c r="T76" s="3"/>
      <c r="U76" s="3"/>
    </row>
    <row r="77" spans="1:21" s="4" customFormat="1" ht="13.5" thickBot="1">
      <c r="A77" s="170" t="s">
        <v>62</v>
      </c>
      <c r="B77" s="171"/>
      <c r="C77" s="49"/>
      <c r="D77" s="50">
        <v>1184</v>
      </c>
      <c r="E77" s="50">
        <v>298</v>
      </c>
      <c r="F77" s="50">
        <v>456</v>
      </c>
      <c r="G77" s="55"/>
      <c r="H77" s="55"/>
      <c r="I77" s="55"/>
      <c r="J77" s="50"/>
      <c r="K77" s="55"/>
      <c r="L77" s="55"/>
      <c r="M77" s="64"/>
      <c r="N77" s="52">
        <f t="shared" si="2"/>
        <v>1938</v>
      </c>
      <c r="O77" s="3"/>
      <c r="P77" s="3"/>
      <c r="R77" s="3"/>
      <c r="S77" s="3"/>
      <c r="T77" s="3"/>
      <c r="U77" s="3"/>
    </row>
    <row r="78" spans="1:21" s="4" customFormat="1" ht="25.5">
      <c r="A78" s="224" t="s">
        <v>35</v>
      </c>
      <c r="B78" s="224"/>
      <c r="C78" s="33" t="s">
        <v>66</v>
      </c>
      <c r="D78" s="38">
        <v>972</v>
      </c>
      <c r="E78" s="38">
        <v>254</v>
      </c>
      <c r="F78" s="38">
        <v>651</v>
      </c>
      <c r="G78" s="38"/>
      <c r="H78" s="38"/>
      <c r="I78" s="38"/>
      <c r="J78" s="38">
        <v>0</v>
      </c>
      <c r="K78" s="38"/>
      <c r="L78" s="38"/>
      <c r="M78" s="38"/>
      <c r="N78" s="40">
        <f t="shared" si="2"/>
        <v>1877</v>
      </c>
      <c r="O78" s="3"/>
      <c r="P78" s="3"/>
      <c r="R78" s="3"/>
      <c r="S78" s="3"/>
      <c r="T78" s="3"/>
      <c r="U78" s="3"/>
    </row>
    <row r="79" spans="1:21" s="4" customFormat="1" ht="12.75">
      <c r="A79" s="225"/>
      <c r="B79" s="225"/>
      <c r="C79" s="33" t="s">
        <v>67</v>
      </c>
      <c r="D79" s="38">
        <v>972</v>
      </c>
      <c r="E79" s="38">
        <v>254</v>
      </c>
      <c r="F79" s="38">
        <v>651</v>
      </c>
      <c r="G79" s="38"/>
      <c r="H79" s="38"/>
      <c r="I79" s="38"/>
      <c r="J79" s="38">
        <v>0</v>
      </c>
      <c r="K79" s="38"/>
      <c r="L79" s="38"/>
      <c r="M79" s="38"/>
      <c r="N79" s="40">
        <f t="shared" si="2"/>
        <v>1877</v>
      </c>
      <c r="O79" s="3"/>
      <c r="P79" s="3"/>
      <c r="R79" s="3"/>
      <c r="S79" s="3"/>
      <c r="T79" s="3"/>
      <c r="U79" s="3"/>
    </row>
    <row r="80" spans="1:21" s="4" customFormat="1" ht="12.75">
      <c r="A80" s="225"/>
      <c r="B80" s="225"/>
      <c r="C80" s="33" t="s">
        <v>68</v>
      </c>
      <c r="D80" s="38"/>
      <c r="E80" s="38"/>
      <c r="F80" s="38">
        <v>0</v>
      </c>
      <c r="G80" s="38"/>
      <c r="H80" s="38"/>
      <c r="I80" s="38"/>
      <c r="J80" s="38">
        <v>0</v>
      </c>
      <c r="K80" s="38"/>
      <c r="L80" s="38"/>
      <c r="M80" s="38"/>
      <c r="N80" s="40">
        <f t="shared" si="2"/>
        <v>0</v>
      </c>
      <c r="O80" s="3"/>
      <c r="P80" s="3"/>
      <c r="R80" s="3"/>
      <c r="S80" s="3"/>
      <c r="T80" s="3"/>
      <c r="U80" s="3"/>
    </row>
    <row r="81" spans="1:21" s="4" customFormat="1" ht="13.5" thickBot="1">
      <c r="A81" s="226"/>
      <c r="B81" s="226"/>
      <c r="C81" s="41" t="s">
        <v>69</v>
      </c>
      <c r="D81" s="42"/>
      <c r="E81" s="42"/>
      <c r="F81" s="42"/>
      <c r="G81" s="58"/>
      <c r="H81" s="58"/>
      <c r="I81" s="58"/>
      <c r="J81" s="42"/>
      <c r="K81" s="58"/>
      <c r="L81" s="58"/>
      <c r="M81" s="58"/>
      <c r="N81" s="44"/>
      <c r="O81" s="3"/>
      <c r="P81" s="3"/>
      <c r="R81" s="3"/>
      <c r="S81" s="3"/>
      <c r="T81" s="3"/>
      <c r="U81" s="3"/>
    </row>
    <row r="82" spans="1:21" s="4" customFormat="1" ht="13.5" thickBot="1">
      <c r="A82" s="170" t="s">
        <v>62</v>
      </c>
      <c r="B82" s="171"/>
      <c r="C82" s="78"/>
      <c r="D82" s="46">
        <v>972</v>
      </c>
      <c r="E82" s="46">
        <v>254</v>
      </c>
      <c r="F82" s="46">
        <v>651</v>
      </c>
      <c r="G82" s="47"/>
      <c r="H82" s="47"/>
      <c r="I82" s="47"/>
      <c r="J82" s="46">
        <v>0</v>
      </c>
      <c r="K82" s="47"/>
      <c r="L82" s="47"/>
      <c r="M82" s="59"/>
      <c r="N82" s="40">
        <f>SUM(D82:M82)</f>
        <v>1877</v>
      </c>
      <c r="O82" s="3"/>
      <c r="P82" s="3"/>
      <c r="R82" s="3"/>
      <c r="S82" s="3"/>
      <c r="T82" s="3"/>
      <c r="U82" s="3"/>
    </row>
    <row r="83" spans="1:21" s="4" customFormat="1" ht="25.5">
      <c r="A83" s="185" t="s">
        <v>28</v>
      </c>
      <c r="B83" s="186"/>
      <c r="C83" s="33" t="s">
        <v>66</v>
      </c>
      <c r="D83" s="34"/>
      <c r="E83" s="34"/>
      <c r="F83" s="34"/>
      <c r="G83" s="34">
        <v>440</v>
      </c>
      <c r="H83" s="34"/>
      <c r="I83" s="34"/>
      <c r="J83" s="34"/>
      <c r="K83" s="34"/>
      <c r="L83" s="34"/>
      <c r="M83" s="69"/>
      <c r="N83" s="37">
        <f t="shared" si="2"/>
        <v>440</v>
      </c>
      <c r="O83" s="3"/>
      <c r="P83" s="3"/>
      <c r="R83" s="3"/>
      <c r="S83" s="3"/>
      <c r="T83" s="3"/>
      <c r="U83" s="3"/>
    </row>
    <row r="84" spans="1:21" s="4" customFormat="1" ht="12.75">
      <c r="A84" s="183"/>
      <c r="B84" s="184"/>
      <c r="C84" s="33" t="s">
        <v>67</v>
      </c>
      <c r="D84" s="38"/>
      <c r="E84" s="38"/>
      <c r="F84" s="38"/>
      <c r="G84" s="38">
        <v>1674</v>
      </c>
      <c r="H84" s="38"/>
      <c r="I84" s="38"/>
      <c r="J84" s="38"/>
      <c r="K84" s="38"/>
      <c r="L84" s="38"/>
      <c r="M84" s="66"/>
      <c r="N84" s="40">
        <f t="shared" si="2"/>
        <v>1674</v>
      </c>
      <c r="O84" s="3"/>
      <c r="P84" s="3"/>
      <c r="R84" s="3"/>
      <c r="S84" s="3"/>
      <c r="T84" s="3"/>
      <c r="U84" s="3"/>
    </row>
    <row r="85" spans="1:21" s="4" customFormat="1" ht="12.75">
      <c r="A85" s="183"/>
      <c r="B85" s="184"/>
      <c r="C85" s="33" t="s">
        <v>68</v>
      </c>
      <c r="D85" s="38"/>
      <c r="E85" s="38"/>
      <c r="F85" s="38"/>
      <c r="G85" s="38"/>
      <c r="H85" s="38"/>
      <c r="I85" s="38"/>
      <c r="J85" s="38"/>
      <c r="K85" s="38"/>
      <c r="L85" s="38"/>
      <c r="M85" s="66"/>
      <c r="N85" s="40">
        <f t="shared" si="2"/>
        <v>0</v>
      </c>
      <c r="O85" s="3"/>
      <c r="P85" s="3"/>
      <c r="R85" s="3"/>
      <c r="S85" s="3"/>
      <c r="T85" s="3"/>
      <c r="U85" s="3"/>
    </row>
    <row r="86" spans="1:21" s="4" customFormat="1" ht="13.5" thickBot="1">
      <c r="A86" s="187"/>
      <c r="B86" s="188"/>
      <c r="C86" s="41" t="s">
        <v>69</v>
      </c>
      <c r="D86" s="38"/>
      <c r="E86" s="38"/>
      <c r="F86" s="38"/>
      <c r="G86" s="38"/>
      <c r="H86" s="38"/>
      <c r="I86" s="38"/>
      <c r="J86" s="38"/>
      <c r="K86" s="38"/>
      <c r="L86" s="38"/>
      <c r="M86" s="66"/>
      <c r="N86" s="40"/>
      <c r="O86" s="3"/>
      <c r="P86" s="3"/>
      <c r="R86" s="3"/>
      <c r="S86" s="3"/>
      <c r="T86" s="3"/>
      <c r="U86" s="3"/>
    </row>
    <row r="87" spans="1:21" s="4" customFormat="1" ht="13.5" thickBot="1">
      <c r="A87" s="170" t="s">
        <v>62</v>
      </c>
      <c r="B87" s="171"/>
      <c r="C87" s="63"/>
      <c r="D87" s="50"/>
      <c r="E87" s="50"/>
      <c r="F87" s="50"/>
      <c r="G87" s="50">
        <v>440</v>
      </c>
      <c r="H87" s="50"/>
      <c r="I87" s="50"/>
      <c r="J87" s="50"/>
      <c r="K87" s="50"/>
      <c r="L87" s="50"/>
      <c r="M87" s="67"/>
      <c r="N87" s="52">
        <f t="shared" si="2"/>
        <v>440</v>
      </c>
      <c r="O87" s="3"/>
      <c r="P87" s="3"/>
      <c r="R87" s="3"/>
      <c r="S87" s="3"/>
      <c r="T87" s="3"/>
      <c r="U87" s="3"/>
    </row>
    <row r="88" spans="1:21" s="4" customFormat="1" ht="25.5">
      <c r="A88" s="183" t="s">
        <v>29</v>
      </c>
      <c r="B88" s="184"/>
      <c r="C88" s="33" t="s">
        <v>66</v>
      </c>
      <c r="D88" s="38"/>
      <c r="E88" s="38"/>
      <c r="F88" s="38"/>
      <c r="G88" s="38">
        <v>192</v>
      </c>
      <c r="H88" s="38"/>
      <c r="I88" s="38"/>
      <c r="J88" s="38"/>
      <c r="K88" s="38"/>
      <c r="L88" s="38"/>
      <c r="M88" s="66"/>
      <c r="N88" s="40">
        <f t="shared" si="2"/>
        <v>192</v>
      </c>
      <c r="O88" s="3"/>
      <c r="P88" s="3"/>
      <c r="R88" s="3"/>
      <c r="S88" s="3"/>
      <c r="T88" s="3"/>
      <c r="U88" s="3"/>
    </row>
    <row r="89" spans="1:21" s="4" customFormat="1" ht="12.75">
      <c r="A89" s="183"/>
      <c r="B89" s="184"/>
      <c r="C89" s="33" t="s">
        <v>67</v>
      </c>
      <c r="D89" s="38"/>
      <c r="E89" s="38"/>
      <c r="F89" s="38"/>
      <c r="G89" s="38">
        <v>741</v>
      </c>
      <c r="H89" s="38"/>
      <c r="I89" s="38"/>
      <c r="J89" s="38"/>
      <c r="K89" s="38"/>
      <c r="L89" s="38"/>
      <c r="M89" s="66"/>
      <c r="N89" s="40">
        <f t="shared" si="2"/>
        <v>741</v>
      </c>
      <c r="O89" s="3"/>
      <c r="P89" s="3"/>
      <c r="R89" s="3"/>
      <c r="S89" s="3"/>
      <c r="T89" s="3"/>
      <c r="U89" s="3"/>
    </row>
    <row r="90" spans="1:21" s="4" customFormat="1" ht="12.75">
      <c r="A90" s="183"/>
      <c r="B90" s="184"/>
      <c r="C90" s="33" t="s">
        <v>68</v>
      </c>
      <c r="D90" s="38"/>
      <c r="E90" s="38"/>
      <c r="F90" s="38"/>
      <c r="G90" s="38"/>
      <c r="H90" s="38"/>
      <c r="I90" s="38"/>
      <c r="J90" s="38"/>
      <c r="K90" s="38"/>
      <c r="L90" s="38"/>
      <c r="M90" s="66"/>
      <c r="N90" s="40">
        <f aca="true" t="shared" si="3" ref="N90:N120">SUM(D90:M90)</f>
        <v>0</v>
      </c>
      <c r="O90" s="3"/>
      <c r="P90" s="3"/>
      <c r="R90" s="3"/>
      <c r="S90" s="3"/>
      <c r="T90" s="3"/>
      <c r="U90" s="3"/>
    </row>
    <row r="91" spans="1:21" s="4" customFormat="1" ht="13.5" thickBot="1">
      <c r="A91" s="183"/>
      <c r="B91" s="184"/>
      <c r="C91" s="41" t="s">
        <v>69</v>
      </c>
      <c r="D91" s="53"/>
      <c r="E91" s="53"/>
      <c r="F91" s="53"/>
      <c r="G91" s="38"/>
      <c r="H91" s="53"/>
      <c r="I91" s="53"/>
      <c r="J91" s="53"/>
      <c r="K91" s="53"/>
      <c r="L91" s="53"/>
      <c r="M91" s="61"/>
      <c r="N91" s="40"/>
      <c r="O91" s="3"/>
      <c r="P91" s="3"/>
      <c r="R91" s="3"/>
      <c r="S91" s="3"/>
      <c r="T91" s="3"/>
      <c r="U91" s="3"/>
    </row>
    <row r="92" spans="1:21" s="4" customFormat="1" ht="13.5" thickBot="1">
      <c r="A92" s="170" t="s">
        <v>62</v>
      </c>
      <c r="B92" s="171"/>
      <c r="C92" s="70"/>
      <c r="D92" s="71"/>
      <c r="E92" s="71"/>
      <c r="F92" s="71"/>
      <c r="G92" s="72">
        <v>192</v>
      </c>
      <c r="H92" s="71"/>
      <c r="I92" s="71"/>
      <c r="J92" s="71"/>
      <c r="K92" s="71"/>
      <c r="L92" s="71"/>
      <c r="M92" s="73"/>
      <c r="N92" s="52">
        <f t="shared" si="3"/>
        <v>192</v>
      </c>
      <c r="O92" s="3"/>
      <c r="P92" s="3"/>
      <c r="R92" s="3"/>
      <c r="S92" s="3"/>
      <c r="T92" s="3"/>
      <c r="U92" s="3"/>
    </row>
    <row r="93" spans="1:21" s="4" customFormat="1" ht="25.5">
      <c r="A93" s="185" t="s">
        <v>30</v>
      </c>
      <c r="B93" s="186"/>
      <c r="C93" s="33" t="s">
        <v>66</v>
      </c>
      <c r="D93" s="38"/>
      <c r="E93" s="38">
        <v>0</v>
      </c>
      <c r="F93" s="38"/>
      <c r="G93" s="38"/>
      <c r="H93" s="38"/>
      <c r="I93" s="38"/>
      <c r="J93" s="38"/>
      <c r="K93" s="38"/>
      <c r="L93" s="38"/>
      <c r="M93" s="66"/>
      <c r="N93" s="40">
        <f t="shared" si="3"/>
        <v>0</v>
      </c>
      <c r="O93" s="3"/>
      <c r="P93" s="3"/>
      <c r="R93" s="3"/>
      <c r="S93" s="3"/>
      <c r="T93" s="3"/>
      <c r="U93" s="3"/>
    </row>
    <row r="94" spans="1:21" s="4" customFormat="1" ht="12.75">
      <c r="A94" s="183"/>
      <c r="B94" s="184"/>
      <c r="C94" s="33" t="s">
        <v>67</v>
      </c>
      <c r="D94" s="38"/>
      <c r="E94" s="38">
        <v>0</v>
      </c>
      <c r="F94" s="38"/>
      <c r="G94" s="38">
        <v>146</v>
      </c>
      <c r="H94" s="38"/>
      <c r="I94" s="38"/>
      <c r="J94" s="38"/>
      <c r="K94" s="38"/>
      <c r="L94" s="38"/>
      <c r="M94" s="66"/>
      <c r="N94" s="40">
        <f t="shared" si="3"/>
        <v>146</v>
      </c>
      <c r="O94" s="3"/>
      <c r="P94" s="3"/>
      <c r="R94" s="3"/>
      <c r="S94" s="3"/>
      <c r="T94" s="3"/>
      <c r="U94" s="3"/>
    </row>
    <row r="95" spans="1:21" s="4" customFormat="1" ht="12.75">
      <c r="A95" s="183"/>
      <c r="B95" s="184"/>
      <c r="C95" s="33" t="s">
        <v>68</v>
      </c>
      <c r="D95" s="38"/>
      <c r="E95" s="38">
        <v>0</v>
      </c>
      <c r="F95" s="38"/>
      <c r="G95" s="38"/>
      <c r="H95" s="38"/>
      <c r="I95" s="38"/>
      <c r="J95" s="38"/>
      <c r="K95" s="38"/>
      <c r="L95" s="38"/>
      <c r="M95" s="66"/>
      <c r="N95" s="40">
        <f t="shared" si="3"/>
        <v>0</v>
      </c>
      <c r="O95" s="3"/>
      <c r="P95" s="3"/>
      <c r="R95" s="3"/>
      <c r="S95" s="3"/>
      <c r="T95" s="3"/>
      <c r="U95" s="3"/>
    </row>
    <row r="96" spans="1:21" s="4" customFormat="1" ht="13.5" thickBot="1">
      <c r="A96" s="187"/>
      <c r="B96" s="188"/>
      <c r="C96" s="41" t="s">
        <v>69</v>
      </c>
      <c r="D96" s="53"/>
      <c r="E96" s="38"/>
      <c r="F96" s="38"/>
      <c r="G96" s="38"/>
      <c r="H96" s="53"/>
      <c r="I96" s="53"/>
      <c r="J96" s="53"/>
      <c r="K96" s="53"/>
      <c r="L96" s="53"/>
      <c r="M96" s="61"/>
      <c r="N96" s="40"/>
      <c r="O96" s="3"/>
      <c r="P96" s="3"/>
      <c r="R96" s="3"/>
      <c r="S96" s="3"/>
      <c r="T96" s="3"/>
      <c r="U96" s="3"/>
    </row>
    <row r="97" spans="1:21" s="4" customFormat="1" ht="13.5" thickBot="1">
      <c r="A97" s="170" t="s">
        <v>62</v>
      </c>
      <c r="B97" s="171"/>
      <c r="C97" s="63"/>
      <c r="D97" s="55"/>
      <c r="E97" s="50">
        <v>0</v>
      </c>
      <c r="F97" s="50"/>
      <c r="G97" s="50">
        <v>0</v>
      </c>
      <c r="H97" s="55"/>
      <c r="I97" s="55"/>
      <c r="J97" s="55"/>
      <c r="K97" s="55"/>
      <c r="L97" s="55"/>
      <c r="M97" s="64"/>
      <c r="N97" s="52">
        <f t="shared" si="3"/>
        <v>0</v>
      </c>
      <c r="O97" s="3"/>
      <c r="P97" s="3"/>
      <c r="R97" s="3"/>
      <c r="S97" s="3"/>
      <c r="T97" s="3"/>
      <c r="U97" s="3"/>
    </row>
    <row r="98" spans="1:21" s="4" customFormat="1" ht="25.5">
      <c r="A98" s="185" t="s">
        <v>71</v>
      </c>
      <c r="B98" s="240"/>
      <c r="C98" s="33" t="s">
        <v>66</v>
      </c>
      <c r="D98" s="53"/>
      <c r="E98" s="38"/>
      <c r="F98" s="38"/>
      <c r="G98" s="38">
        <v>0</v>
      </c>
      <c r="H98" s="53"/>
      <c r="I98" s="53"/>
      <c r="J98" s="53"/>
      <c r="K98" s="53"/>
      <c r="L98" s="53"/>
      <c r="M98" s="61"/>
      <c r="N98" s="40">
        <f t="shared" si="3"/>
        <v>0</v>
      </c>
      <c r="O98" s="3"/>
      <c r="P98" s="3"/>
      <c r="R98" s="3"/>
      <c r="S98" s="3"/>
      <c r="T98" s="3"/>
      <c r="U98" s="3"/>
    </row>
    <row r="99" spans="1:21" s="4" customFormat="1" ht="12.75">
      <c r="A99" s="241"/>
      <c r="B99" s="242"/>
      <c r="C99" s="33" t="s">
        <v>67</v>
      </c>
      <c r="D99" s="53"/>
      <c r="E99" s="38"/>
      <c r="F99" s="38"/>
      <c r="G99" s="38">
        <v>0</v>
      </c>
      <c r="H99" s="53"/>
      <c r="I99" s="53"/>
      <c r="J99" s="53"/>
      <c r="K99" s="53"/>
      <c r="L99" s="53"/>
      <c r="M99" s="61"/>
      <c r="N99" s="40">
        <f t="shared" si="3"/>
        <v>0</v>
      </c>
      <c r="O99" s="3"/>
      <c r="P99" s="3"/>
      <c r="R99" s="3"/>
      <c r="S99" s="3"/>
      <c r="T99" s="3"/>
      <c r="U99" s="3"/>
    </row>
    <row r="100" spans="1:21" s="4" customFormat="1" ht="12.75">
      <c r="A100" s="241"/>
      <c r="B100" s="242"/>
      <c r="C100" s="33" t="s">
        <v>68</v>
      </c>
      <c r="D100" s="53"/>
      <c r="E100" s="38"/>
      <c r="F100" s="38"/>
      <c r="G100" s="38">
        <v>0</v>
      </c>
      <c r="H100" s="53"/>
      <c r="I100" s="53"/>
      <c r="J100" s="53"/>
      <c r="K100" s="53"/>
      <c r="L100" s="53"/>
      <c r="M100" s="61"/>
      <c r="N100" s="40">
        <f t="shared" si="3"/>
        <v>0</v>
      </c>
      <c r="O100" s="3"/>
      <c r="P100" s="3"/>
      <c r="R100" s="3"/>
      <c r="S100" s="3"/>
      <c r="T100" s="3"/>
      <c r="U100" s="3"/>
    </row>
    <row r="101" spans="1:21" s="4" customFormat="1" ht="13.5" thickBot="1">
      <c r="A101" s="243"/>
      <c r="B101" s="244"/>
      <c r="C101" s="41" t="s">
        <v>69</v>
      </c>
      <c r="D101" s="53"/>
      <c r="E101" s="38"/>
      <c r="F101" s="38"/>
      <c r="G101" s="38"/>
      <c r="H101" s="53"/>
      <c r="I101" s="53"/>
      <c r="J101" s="53"/>
      <c r="K101" s="53"/>
      <c r="L101" s="53"/>
      <c r="M101" s="61"/>
      <c r="N101" s="40"/>
      <c r="O101" s="3"/>
      <c r="P101" s="3"/>
      <c r="R101" s="3"/>
      <c r="S101" s="3"/>
      <c r="T101" s="3"/>
      <c r="U101" s="3"/>
    </row>
    <row r="102" spans="1:21" s="4" customFormat="1" ht="13.5" thickBot="1">
      <c r="A102" s="170" t="s">
        <v>62</v>
      </c>
      <c r="B102" s="171"/>
      <c r="C102" s="63"/>
      <c r="D102" s="55"/>
      <c r="E102" s="50"/>
      <c r="F102" s="50"/>
      <c r="G102" s="50">
        <v>0</v>
      </c>
      <c r="H102" s="55"/>
      <c r="I102" s="55"/>
      <c r="J102" s="55"/>
      <c r="K102" s="55"/>
      <c r="L102" s="55"/>
      <c r="M102" s="64"/>
      <c r="N102" s="52">
        <f t="shared" si="3"/>
        <v>0</v>
      </c>
      <c r="O102" s="3"/>
      <c r="P102" s="3"/>
      <c r="R102" s="3"/>
      <c r="S102" s="3"/>
      <c r="T102" s="3"/>
      <c r="U102" s="3"/>
    </row>
    <row r="103" spans="1:21" s="4" customFormat="1" ht="25.5">
      <c r="A103" s="185" t="s">
        <v>37</v>
      </c>
      <c r="B103" s="186"/>
      <c r="C103" s="33" t="s">
        <v>66</v>
      </c>
      <c r="D103" s="38"/>
      <c r="E103" s="38"/>
      <c r="F103" s="38"/>
      <c r="G103" s="38">
        <v>350</v>
      </c>
      <c r="H103" s="38"/>
      <c r="I103" s="38"/>
      <c r="J103" s="38"/>
      <c r="K103" s="38"/>
      <c r="L103" s="38"/>
      <c r="M103" s="66"/>
      <c r="N103" s="40">
        <f t="shared" si="3"/>
        <v>350</v>
      </c>
      <c r="O103" s="3"/>
      <c r="P103" s="3"/>
      <c r="R103" s="3"/>
      <c r="S103" s="3"/>
      <c r="T103" s="3"/>
      <c r="U103" s="3"/>
    </row>
    <row r="104" spans="1:21" s="4" customFormat="1" ht="12.75">
      <c r="A104" s="183"/>
      <c r="B104" s="184"/>
      <c r="C104" s="33" t="s">
        <v>67</v>
      </c>
      <c r="D104" s="38"/>
      <c r="E104" s="38"/>
      <c r="F104" s="38"/>
      <c r="G104" s="38">
        <v>350</v>
      </c>
      <c r="H104" s="38"/>
      <c r="I104" s="38"/>
      <c r="J104" s="38"/>
      <c r="K104" s="38"/>
      <c r="L104" s="38"/>
      <c r="M104" s="66"/>
      <c r="N104" s="40">
        <f t="shared" si="3"/>
        <v>350</v>
      </c>
      <c r="O104" s="3"/>
      <c r="P104" s="3"/>
      <c r="R104" s="3"/>
      <c r="S104" s="3"/>
      <c r="T104" s="3"/>
      <c r="U104" s="3"/>
    </row>
    <row r="105" spans="1:21" s="4" customFormat="1" ht="12.75">
      <c r="A105" s="183"/>
      <c r="B105" s="184"/>
      <c r="C105" s="33" t="s">
        <v>68</v>
      </c>
      <c r="D105" s="38"/>
      <c r="E105" s="38"/>
      <c r="F105" s="38"/>
      <c r="G105" s="38">
        <v>0</v>
      </c>
      <c r="H105" s="38"/>
      <c r="I105" s="38"/>
      <c r="J105" s="38"/>
      <c r="K105" s="38"/>
      <c r="L105" s="38"/>
      <c r="M105" s="66"/>
      <c r="N105" s="40">
        <f t="shared" si="3"/>
        <v>0</v>
      </c>
      <c r="O105" s="3"/>
      <c r="P105" s="3"/>
      <c r="R105" s="3"/>
      <c r="S105" s="3"/>
      <c r="T105" s="3"/>
      <c r="U105" s="3"/>
    </row>
    <row r="106" spans="1:21" s="4" customFormat="1" ht="13.5" thickBot="1">
      <c r="A106" s="187"/>
      <c r="B106" s="188"/>
      <c r="C106" s="41" t="s">
        <v>69</v>
      </c>
      <c r="D106" s="58"/>
      <c r="E106" s="58"/>
      <c r="F106" s="58"/>
      <c r="G106" s="42"/>
      <c r="H106" s="58"/>
      <c r="I106" s="58"/>
      <c r="J106" s="58"/>
      <c r="K106" s="58"/>
      <c r="L106" s="58"/>
      <c r="M106" s="62"/>
      <c r="N106" s="44"/>
      <c r="O106" s="3"/>
      <c r="P106" s="3"/>
      <c r="R106" s="3"/>
      <c r="S106" s="3"/>
      <c r="T106" s="3"/>
      <c r="U106" s="3"/>
    </row>
    <row r="107" spans="1:21" s="4" customFormat="1" ht="13.5" thickBot="1">
      <c r="A107" s="170" t="s">
        <v>62</v>
      </c>
      <c r="B107" s="171"/>
      <c r="C107" s="78"/>
      <c r="D107" s="47"/>
      <c r="E107" s="47"/>
      <c r="F107" s="47"/>
      <c r="G107" s="46">
        <v>350</v>
      </c>
      <c r="H107" s="47"/>
      <c r="I107" s="47"/>
      <c r="J107" s="47"/>
      <c r="K107" s="47"/>
      <c r="L107" s="47"/>
      <c r="M107" s="59"/>
      <c r="N107" s="40">
        <f t="shared" si="3"/>
        <v>350</v>
      </c>
      <c r="O107" s="3"/>
      <c r="P107" s="3"/>
      <c r="R107" s="3"/>
      <c r="S107" s="3"/>
      <c r="T107" s="3"/>
      <c r="U107" s="3"/>
    </row>
    <row r="108" spans="1:21" s="4" customFormat="1" ht="25.5">
      <c r="A108" s="185" t="s">
        <v>31</v>
      </c>
      <c r="B108" s="186"/>
      <c r="C108" s="33" t="s">
        <v>66</v>
      </c>
      <c r="D108" s="34"/>
      <c r="E108" s="34"/>
      <c r="F108" s="34"/>
      <c r="G108" s="34">
        <v>300</v>
      </c>
      <c r="H108" s="34"/>
      <c r="I108" s="34"/>
      <c r="J108" s="34"/>
      <c r="K108" s="34"/>
      <c r="L108" s="34"/>
      <c r="M108" s="69"/>
      <c r="N108" s="37">
        <f t="shared" si="3"/>
        <v>300</v>
      </c>
      <c r="O108" s="3"/>
      <c r="P108" s="3"/>
      <c r="R108" s="3"/>
      <c r="S108" s="3"/>
      <c r="T108" s="3"/>
      <c r="U108" s="3"/>
    </row>
    <row r="109" spans="1:21" s="4" customFormat="1" ht="12.75">
      <c r="A109" s="183"/>
      <c r="B109" s="184"/>
      <c r="C109" s="33" t="s">
        <v>67</v>
      </c>
      <c r="D109" s="38"/>
      <c r="E109" s="38"/>
      <c r="F109" s="38"/>
      <c r="G109" s="38">
        <v>300</v>
      </c>
      <c r="H109" s="38"/>
      <c r="I109" s="38"/>
      <c r="J109" s="38"/>
      <c r="K109" s="38"/>
      <c r="L109" s="38"/>
      <c r="M109" s="66"/>
      <c r="N109" s="40">
        <f t="shared" si="3"/>
        <v>300</v>
      </c>
      <c r="O109" s="3"/>
      <c r="P109" s="3"/>
      <c r="R109" s="3"/>
      <c r="S109" s="3"/>
      <c r="T109" s="3"/>
      <c r="U109" s="3"/>
    </row>
    <row r="110" spans="1:21" s="4" customFormat="1" ht="12.75">
      <c r="A110" s="183"/>
      <c r="B110" s="184"/>
      <c r="C110" s="33" t="s">
        <v>68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66"/>
      <c r="N110" s="40">
        <f t="shared" si="3"/>
        <v>0</v>
      </c>
      <c r="O110" s="3"/>
      <c r="P110" s="3"/>
      <c r="R110" s="3"/>
      <c r="S110" s="3"/>
      <c r="T110" s="3"/>
      <c r="U110" s="3"/>
    </row>
    <row r="111" spans="1:21" s="4" customFormat="1" ht="13.5" thickBot="1">
      <c r="A111" s="187"/>
      <c r="B111" s="188"/>
      <c r="C111" s="41" t="s">
        <v>69</v>
      </c>
      <c r="D111" s="58"/>
      <c r="E111" s="58"/>
      <c r="F111" s="58"/>
      <c r="G111" s="42"/>
      <c r="H111" s="58"/>
      <c r="I111" s="58"/>
      <c r="J111" s="58"/>
      <c r="K111" s="58"/>
      <c r="L111" s="58"/>
      <c r="M111" s="62"/>
      <c r="N111" s="44"/>
      <c r="O111" s="3"/>
      <c r="P111" s="3"/>
      <c r="R111" s="3"/>
      <c r="S111" s="3"/>
      <c r="T111" s="3"/>
      <c r="U111" s="3"/>
    </row>
    <row r="112" spans="1:21" s="4" customFormat="1" ht="13.5" thickBot="1">
      <c r="A112" s="170" t="s">
        <v>62</v>
      </c>
      <c r="B112" s="171"/>
      <c r="C112" s="74"/>
      <c r="D112" s="47"/>
      <c r="E112" s="47"/>
      <c r="F112" s="47"/>
      <c r="G112" s="46">
        <v>300</v>
      </c>
      <c r="H112" s="47"/>
      <c r="I112" s="47"/>
      <c r="J112" s="47"/>
      <c r="K112" s="47"/>
      <c r="L112" s="47"/>
      <c r="M112" s="59"/>
      <c r="N112" s="40">
        <f t="shared" si="3"/>
        <v>300</v>
      </c>
      <c r="O112" s="3"/>
      <c r="P112" s="3"/>
      <c r="R112" s="3"/>
      <c r="S112" s="3"/>
      <c r="T112" s="3"/>
      <c r="U112" s="3"/>
    </row>
    <row r="113" spans="1:21" s="4" customFormat="1" ht="25.5">
      <c r="A113" s="177" t="s">
        <v>38</v>
      </c>
      <c r="B113" s="178"/>
      <c r="C113" s="33" t="s">
        <v>66</v>
      </c>
      <c r="D113" s="34"/>
      <c r="E113" s="34"/>
      <c r="F113" s="34"/>
      <c r="G113" s="34">
        <v>100</v>
      </c>
      <c r="H113" s="34"/>
      <c r="I113" s="34"/>
      <c r="J113" s="34"/>
      <c r="K113" s="34"/>
      <c r="L113" s="34"/>
      <c r="M113" s="69"/>
      <c r="N113" s="37">
        <f t="shared" si="3"/>
        <v>100</v>
      </c>
      <c r="O113" s="3"/>
      <c r="P113" s="3"/>
      <c r="R113" s="3"/>
      <c r="S113" s="3"/>
      <c r="T113" s="3"/>
      <c r="U113" s="3"/>
    </row>
    <row r="114" spans="1:21" s="4" customFormat="1" ht="12.75">
      <c r="A114" s="179"/>
      <c r="B114" s="180"/>
      <c r="C114" s="33" t="s">
        <v>67</v>
      </c>
      <c r="D114" s="38"/>
      <c r="E114" s="38"/>
      <c r="F114" s="38"/>
      <c r="G114" s="38">
        <v>100</v>
      </c>
      <c r="H114" s="38"/>
      <c r="I114" s="38"/>
      <c r="J114" s="38"/>
      <c r="K114" s="38"/>
      <c r="L114" s="38"/>
      <c r="M114" s="66"/>
      <c r="N114" s="40">
        <f t="shared" si="3"/>
        <v>100</v>
      </c>
      <c r="O114" s="3"/>
      <c r="P114" s="3"/>
      <c r="R114" s="3"/>
      <c r="S114" s="3"/>
      <c r="T114" s="3"/>
      <c r="U114" s="3"/>
    </row>
    <row r="115" spans="1:21" s="4" customFormat="1" ht="12.75">
      <c r="A115" s="179"/>
      <c r="B115" s="180"/>
      <c r="C115" s="33" t="s">
        <v>68</v>
      </c>
      <c r="D115" s="38"/>
      <c r="E115" s="38"/>
      <c r="F115" s="38"/>
      <c r="G115" s="38">
        <v>0</v>
      </c>
      <c r="H115" s="38"/>
      <c r="I115" s="38"/>
      <c r="J115" s="38"/>
      <c r="K115" s="38"/>
      <c r="L115" s="38"/>
      <c r="M115" s="66"/>
      <c r="N115" s="40">
        <f t="shared" si="3"/>
        <v>0</v>
      </c>
      <c r="O115" s="3"/>
      <c r="P115" s="3"/>
      <c r="R115" s="3"/>
      <c r="S115" s="3"/>
      <c r="T115" s="3"/>
      <c r="U115" s="3"/>
    </row>
    <row r="116" spans="1:21" s="4" customFormat="1" ht="13.5" thickBot="1">
      <c r="A116" s="181"/>
      <c r="B116" s="182"/>
      <c r="C116" s="41" t="s">
        <v>69</v>
      </c>
      <c r="D116" s="53"/>
      <c r="E116" s="53"/>
      <c r="F116" s="53"/>
      <c r="G116" s="38"/>
      <c r="H116" s="53"/>
      <c r="I116" s="53"/>
      <c r="J116" s="53"/>
      <c r="K116" s="53"/>
      <c r="L116" s="53"/>
      <c r="M116" s="61"/>
      <c r="N116" s="40"/>
      <c r="O116" s="3"/>
      <c r="P116" s="3"/>
      <c r="R116" s="3"/>
      <c r="S116" s="3"/>
      <c r="T116" s="3"/>
      <c r="U116" s="3"/>
    </row>
    <row r="117" spans="1:21" s="4" customFormat="1" ht="13.5" thickBot="1">
      <c r="A117" s="170" t="s">
        <v>62</v>
      </c>
      <c r="B117" s="171"/>
      <c r="C117" s="49"/>
      <c r="D117" s="55"/>
      <c r="E117" s="55"/>
      <c r="F117" s="55"/>
      <c r="G117" s="50">
        <v>100</v>
      </c>
      <c r="H117" s="55"/>
      <c r="I117" s="55"/>
      <c r="J117" s="55"/>
      <c r="K117" s="55"/>
      <c r="L117" s="55"/>
      <c r="M117" s="64"/>
      <c r="N117" s="52">
        <f t="shared" si="3"/>
        <v>100</v>
      </c>
      <c r="O117" s="3"/>
      <c r="P117" s="3"/>
      <c r="R117" s="3"/>
      <c r="S117" s="3"/>
      <c r="T117" s="3"/>
      <c r="U117" s="3"/>
    </row>
    <row r="118" spans="1:21" s="4" customFormat="1" ht="25.5">
      <c r="A118" s="227" t="s">
        <v>39</v>
      </c>
      <c r="B118" s="227"/>
      <c r="C118" s="33" t="s">
        <v>66</v>
      </c>
      <c r="D118" s="38"/>
      <c r="E118" s="38"/>
      <c r="F118" s="38"/>
      <c r="G118" s="38">
        <v>0</v>
      </c>
      <c r="H118" s="38"/>
      <c r="I118" s="38"/>
      <c r="J118" s="38"/>
      <c r="K118" s="38"/>
      <c r="L118" s="38"/>
      <c r="M118" s="38"/>
      <c r="N118" s="40">
        <f t="shared" si="3"/>
        <v>0</v>
      </c>
      <c r="O118" s="3"/>
      <c r="P118" s="3"/>
      <c r="R118" s="3"/>
      <c r="S118" s="3"/>
      <c r="T118" s="3"/>
      <c r="U118" s="3"/>
    </row>
    <row r="119" spans="1:21" s="4" customFormat="1" ht="12.75">
      <c r="A119" s="227"/>
      <c r="B119" s="227"/>
      <c r="C119" s="33" t="s">
        <v>67</v>
      </c>
      <c r="D119" s="38"/>
      <c r="E119" s="38"/>
      <c r="F119" s="38"/>
      <c r="G119" s="38">
        <v>0</v>
      </c>
      <c r="H119" s="38"/>
      <c r="I119" s="38"/>
      <c r="J119" s="38"/>
      <c r="K119" s="38"/>
      <c r="L119" s="38"/>
      <c r="M119" s="38"/>
      <c r="N119" s="40">
        <f t="shared" si="3"/>
        <v>0</v>
      </c>
      <c r="O119" s="3"/>
      <c r="P119" s="3"/>
      <c r="R119" s="3"/>
      <c r="S119" s="3"/>
      <c r="T119" s="3"/>
      <c r="U119" s="3"/>
    </row>
    <row r="120" spans="1:21" s="4" customFormat="1" ht="12.75">
      <c r="A120" s="227"/>
      <c r="B120" s="227"/>
      <c r="C120" s="33" t="s">
        <v>68</v>
      </c>
      <c r="D120" s="38"/>
      <c r="E120" s="38"/>
      <c r="F120" s="38"/>
      <c r="G120" s="38">
        <v>0</v>
      </c>
      <c r="H120" s="38"/>
      <c r="I120" s="38"/>
      <c r="J120" s="38"/>
      <c r="K120" s="38"/>
      <c r="L120" s="38"/>
      <c r="M120" s="38"/>
      <c r="N120" s="40">
        <f t="shared" si="3"/>
        <v>0</v>
      </c>
      <c r="O120" s="3"/>
      <c r="P120" s="3"/>
      <c r="R120" s="3"/>
      <c r="S120" s="3"/>
      <c r="T120" s="3"/>
      <c r="U120" s="3"/>
    </row>
    <row r="121" spans="1:21" s="4" customFormat="1" ht="13.5" thickBot="1">
      <c r="A121" s="228"/>
      <c r="B121" s="228"/>
      <c r="C121" s="41" t="s">
        <v>69</v>
      </c>
      <c r="D121" s="58"/>
      <c r="E121" s="58"/>
      <c r="F121" s="58"/>
      <c r="G121" s="42"/>
      <c r="H121" s="58"/>
      <c r="I121" s="58"/>
      <c r="J121" s="58"/>
      <c r="K121" s="58"/>
      <c r="L121" s="58"/>
      <c r="M121" s="58"/>
      <c r="N121" s="44"/>
      <c r="O121" s="3"/>
      <c r="P121" s="3"/>
      <c r="R121" s="3"/>
      <c r="S121" s="3"/>
      <c r="T121" s="3"/>
      <c r="U121" s="3"/>
    </row>
    <row r="122" spans="1:21" s="4" customFormat="1" ht="13.5" thickBot="1">
      <c r="A122" s="170" t="s">
        <v>62</v>
      </c>
      <c r="B122" s="171"/>
      <c r="C122" s="78"/>
      <c r="D122" s="47"/>
      <c r="E122" s="47"/>
      <c r="F122" s="47"/>
      <c r="G122" s="46">
        <v>0</v>
      </c>
      <c r="H122" s="47"/>
      <c r="I122" s="47"/>
      <c r="J122" s="47"/>
      <c r="K122" s="47"/>
      <c r="L122" s="47"/>
      <c r="M122" s="47"/>
      <c r="N122" s="40">
        <f aca="true" t="shared" si="4" ref="N122:N135">SUM(D122:M122)</f>
        <v>0</v>
      </c>
      <c r="O122" s="3"/>
      <c r="P122" s="3"/>
      <c r="R122" s="3"/>
      <c r="S122" s="3"/>
      <c r="T122" s="3"/>
      <c r="U122" s="3"/>
    </row>
    <row r="123" spans="1:21" s="4" customFormat="1" ht="25.5">
      <c r="A123" s="190" t="s">
        <v>40</v>
      </c>
      <c r="B123" s="191"/>
      <c r="C123" s="33" t="s">
        <v>66</v>
      </c>
      <c r="D123" s="57"/>
      <c r="E123" s="57"/>
      <c r="F123" s="57"/>
      <c r="G123" s="34">
        <v>0</v>
      </c>
      <c r="H123" s="57"/>
      <c r="I123" s="57"/>
      <c r="J123" s="57"/>
      <c r="K123" s="57"/>
      <c r="L123" s="57"/>
      <c r="M123" s="57"/>
      <c r="N123" s="37">
        <f t="shared" si="4"/>
        <v>0</v>
      </c>
      <c r="O123" s="3"/>
      <c r="P123" s="3"/>
      <c r="R123" s="3"/>
      <c r="S123" s="3"/>
      <c r="T123" s="3"/>
      <c r="U123" s="3"/>
    </row>
    <row r="124" spans="1:21" s="4" customFormat="1" ht="12.75">
      <c r="A124" s="192"/>
      <c r="B124" s="192"/>
      <c r="C124" s="33" t="s">
        <v>67</v>
      </c>
      <c r="D124" s="53"/>
      <c r="E124" s="53"/>
      <c r="F124" s="53"/>
      <c r="G124" s="38">
        <v>310</v>
      </c>
      <c r="H124" s="53"/>
      <c r="I124" s="53"/>
      <c r="J124" s="53"/>
      <c r="K124" s="53"/>
      <c r="L124" s="53"/>
      <c r="M124" s="53"/>
      <c r="N124" s="40">
        <f t="shared" si="4"/>
        <v>310</v>
      </c>
      <c r="O124" s="3"/>
      <c r="P124" s="3"/>
      <c r="R124" s="3"/>
      <c r="S124" s="3"/>
      <c r="T124" s="3"/>
      <c r="U124" s="3"/>
    </row>
    <row r="125" spans="1:21" s="4" customFormat="1" ht="12.75">
      <c r="A125" s="192"/>
      <c r="B125" s="192"/>
      <c r="C125" s="33" t="s">
        <v>68</v>
      </c>
      <c r="D125" s="53"/>
      <c r="E125" s="53"/>
      <c r="F125" s="53"/>
      <c r="G125" s="38">
        <v>0</v>
      </c>
      <c r="H125" s="53"/>
      <c r="I125" s="53"/>
      <c r="J125" s="53"/>
      <c r="K125" s="53"/>
      <c r="L125" s="53"/>
      <c r="M125" s="53"/>
      <c r="N125" s="40">
        <f t="shared" si="4"/>
        <v>0</v>
      </c>
      <c r="O125" s="3"/>
      <c r="P125" s="3"/>
      <c r="R125" s="3"/>
      <c r="S125" s="3"/>
      <c r="T125" s="3"/>
      <c r="U125" s="3"/>
    </row>
    <row r="126" spans="1:21" s="4" customFormat="1" ht="13.5" thickBot="1">
      <c r="A126" s="193"/>
      <c r="B126" s="193"/>
      <c r="C126" s="41" t="s">
        <v>69</v>
      </c>
      <c r="D126" s="58"/>
      <c r="E126" s="58"/>
      <c r="F126" s="58"/>
      <c r="G126" s="42"/>
      <c r="H126" s="58"/>
      <c r="I126" s="58"/>
      <c r="J126" s="58"/>
      <c r="K126" s="58"/>
      <c r="L126" s="58"/>
      <c r="M126" s="58"/>
      <c r="N126" s="40"/>
      <c r="O126" s="3"/>
      <c r="P126" s="3"/>
      <c r="R126" s="3"/>
      <c r="S126" s="3"/>
      <c r="T126" s="3"/>
      <c r="U126" s="3"/>
    </row>
    <row r="127" spans="1:21" s="4" customFormat="1" ht="13.5" thickBot="1">
      <c r="A127" s="170" t="s">
        <v>62</v>
      </c>
      <c r="B127" s="171"/>
      <c r="C127" s="78"/>
      <c r="D127" s="47"/>
      <c r="E127" s="47"/>
      <c r="F127" s="47"/>
      <c r="G127" s="46">
        <v>0</v>
      </c>
      <c r="H127" s="47"/>
      <c r="I127" s="47"/>
      <c r="J127" s="47"/>
      <c r="K127" s="47"/>
      <c r="L127" s="47"/>
      <c r="M127" s="47"/>
      <c r="N127" s="52">
        <f t="shared" si="4"/>
        <v>0</v>
      </c>
      <c r="O127" s="3"/>
      <c r="P127" s="3"/>
      <c r="R127" s="3"/>
      <c r="S127" s="3"/>
      <c r="T127" s="3"/>
      <c r="U127" s="3"/>
    </row>
    <row r="128" spans="1:21" s="4" customFormat="1" ht="25.5">
      <c r="A128" s="224" t="s">
        <v>41</v>
      </c>
      <c r="B128" s="224"/>
      <c r="C128" s="33" t="s">
        <v>66</v>
      </c>
      <c r="D128" s="34"/>
      <c r="E128" s="34"/>
      <c r="F128" s="57"/>
      <c r="G128" s="34">
        <v>113</v>
      </c>
      <c r="H128" s="34"/>
      <c r="I128" s="34"/>
      <c r="J128" s="34"/>
      <c r="K128" s="34"/>
      <c r="L128" s="34"/>
      <c r="M128" s="34"/>
      <c r="N128" s="37">
        <f t="shared" si="4"/>
        <v>113</v>
      </c>
      <c r="O128" s="3"/>
      <c r="P128" s="3"/>
      <c r="R128" s="3"/>
      <c r="S128" s="3"/>
      <c r="T128" s="3"/>
      <c r="U128" s="3"/>
    </row>
    <row r="129" spans="1:21" s="4" customFormat="1" ht="12.75">
      <c r="A129" s="225"/>
      <c r="B129" s="225"/>
      <c r="C129" s="33" t="s">
        <v>67</v>
      </c>
      <c r="D129" s="38"/>
      <c r="E129" s="38"/>
      <c r="F129" s="38"/>
      <c r="G129" s="38">
        <v>113</v>
      </c>
      <c r="H129" s="38"/>
      <c r="I129" s="38"/>
      <c r="J129" s="38"/>
      <c r="K129" s="38"/>
      <c r="L129" s="38"/>
      <c r="M129" s="38"/>
      <c r="N129" s="40">
        <f t="shared" si="4"/>
        <v>113</v>
      </c>
      <c r="O129" s="3"/>
      <c r="P129" s="3"/>
      <c r="R129" s="3"/>
      <c r="S129" s="3"/>
      <c r="T129" s="3"/>
      <c r="U129" s="3"/>
    </row>
    <row r="130" spans="1:21" s="4" customFormat="1" ht="12.75">
      <c r="A130" s="225"/>
      <c r="B130" s="225"/>
      <c r="C130" s="33" t="s">
        <v>68</v>
      </c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40">
        <f t="shared" si="4"/>
        <v>0</v>
      </c>
      <c r="O130" s="3"/>
      <c r="P130" s="3"/>
      <c r="R130" s="3"/>
      <c r="S130" s="3"/>
      <c r="T130" s="3"/>
      <c r="U130" s="3"/>
    </row>
    <row r="131" spans="1:21" s="4" customFormat="1" ht="13.5" thickBot="1">
      <c r="A131" s="226"/>
      <c r="B131" s="226"/>
      <c r="C131" s="41" t="s">
        <v>69</v>
      </c>
      <c r="D131" s="58"/>
      <c r="E131" s="58"/>
      <c r="F131" s="58"/>
      <c r="G131" s="42"/>
      <c r="H131" s="58"/>
      <c r="I131" s="58"/>
      <c r="J131" s="58"/>
      <c r="K131" s="58"/>
      <c r="L131" s="58"/>
      <c r="M131" s="58"/>
      <c r="N131" s="44"/>
      <c r="O131" s="3"/>
      <c r="P131" s="3"/>
      <c r="R131" s="3"/>
      <c r="S131" s="3"/>
      <c r="T131" s="3"/>
      <c r="U131" s="3"/>
    </row>
    <row r="132" spans="1:21" s="4" customFormat="1" ht="13.5" thickBot="1">
      <c r="A132" s="170" t="s">
        <v>62</v>
      </c>
      <c r="B132" s="171"/>
      <c r="C132" s="78"/>
      <c r="D132" s="47"/>
      <c r="E132" s="47"/>
      <c r="F132" s="47"/>
      <c r="G132" s="46">
        <v>113</v>
      </c>
      <c r="H132" s="47"/>
      <c r="I132" s="47"/>
      <c r="J132" s="47"/>
      <c r="K132" s="47"/>
      <c r="L132" s="47"/>
      <c r="M132" s="47"/>
      <c r="N132" s="40">
        <f t="shared" si="4"/>
        <v>113</v>
      </c>
      <c r="O132" s="3"/>
      <c r="P132" s="3"/>
      <c r="R132" s="3"/>
      <c r="S132" s="3"/>
      <c r="T132" s="3"/>
      <c r="U132" s="3"/>
    </row>
    <row r="133" spans="1:255" s="14" customFormat="1" ht="25.5">
      <c r="A133" s="224" t="s">
        <v>55</v>
      </c>
      <c r="B133" s="224"/>
      <c r="C133" s="33" t="s">
        <v>66</v>
      </c>
      <c r="D133" s="34"/>
      <c r="E133" s="34"/>
      <c r="F133" s="57"/>
      <c r="G133" s="34">
        <v>200</v>
      </c>
      <c r="H133" s="34"/>
      <c r="I133" s="34"/>
      <c r="J133" s="34"/>
      <c r="K133" s="34"/>
      <c r="L133" s="34"/>
      <c r="M133" s="34"/>
      <c r="N133" s="37">
        <f t="shared" si="4"/>
        <v>200</v>
      </c>
      <c r="O133" s="13"/>
      <c r="P133" s="13"/>
      <c r="R133" s="13"/>
      <c r="S133" s="13"/>
      <c r="T133" s="13"/>
      <c r="U133" s="13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s="14" customFormat="1" ht="12.75">
      <c r="A134" s="225"/>
      <c r="B134" s="225"/>
      <c r="C134" s="33" t="s">
        <v>67</v>
      </c>
      <c r="D134" s="38"/>
      <c r="E134" s="38"/>
      <c r="F134" s="38"/>
      <c r="G134" s="38">
        <v>200</v>
      </c>
      <c r="H134" s="38"/>
      <c r="I134" s="38"/>
      <c r="J134" s="38"/>
      <c r="K134" s="38"/>
      <c r="L134" s="38"/>
      <c r="M134" s="38"/>
      <c r="N134" s="40">
        <f t="shared" si="4"/>
        <v>200</v>
      </c>
      <c r="O134" s="13"/>
      <c r="P134" s="13"/>
      <c r="R134" s="13"/>
      <c r="S134" s="13"/>
      <c r="T134" s="13"/>
      <c r="U134" s="13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s="14" customFormat="1" ht="12.75">
      <c r="A135" s="225"/>
      <c r="B135" s="225"/>
      <c r="C135" s="33" t="s">
        <v>68</v>
      </c>
      <c r="D135" s="38"/>
      <c r="E135" s="38"/>
      <c r="F135" s="38"/>
      <c r="G135" s="38">
        <v>0</v>
      </c>
      <c r="H135" s="38"/>
      <c r="I135" s="38"/>
      <c r="J135" s="38"/>
      <c r="K135" s="38"/>
      <c r="L135" s="38"/>
      <c r="M135" s="38"/>
      <c r="N135" s="40">
        <f t="shared" si="4"/>
        <v>0</v>
      </c>
      <c r="O135" s="13"/>
      <c r="P135" s="13"/>
      <c r="R135" s="13"/>
      <c r="S135" s="13"/>
      <c r="T135" s="13"/>
      <c r="U135" s="13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s="14" customFormat="1" ht="13.5" thickBot="1">
      <c r="A136" s="226"/>
      <c r="B136" s="226"/>
      <c r="C136" s="41" t="s">
        <v>69</v>
      </c>
      <c r="D136" s="58"/>
      <c r="E136" s="58"/>
      <c r="F136" s="58"/>
      <c r="G136" s="42"/>
      <c r="H136" s="58"/>
      <c r="I136" s="58"/>
      <c r="J136" s="58"/>
      <c r="K136" s="58"/>
      <c r="L136" s="58"/>
      <c r="M136" s="58"/>
      <c r="N136" s="44"/>
      <c r="O136" s="13"/>
      <c r="P136" s="13"/>
      <c r="R136" s="13"/>
      <c r="S136" s="13"/>
      <c r="T136" s="13"/>
      <c r="U136" s="13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s="14" customFormat="1" ht="13.5" thickBot="1">
      <c r="A137" s="170" t="s">
        <v>62</v>
      </c>
      <c r="B137" s="171"/>
      <c r="C137" s="78"/>
      <c r="D137" s="47"/>
      <c r="E137" s="47"/>
      <c r="F137" s="47"/>
      <c r="G137" s="46">
        <v>200</v>
      </c>
      <c r="H137" s="47"/>
      <c r="I137" s="47"/>
      <c r="J137" s="47"/>
      <c r="K137" s="47"/>
      <c r="L137" s="47"/>
      <c r="M137" s="47"/>
      <c r="N137" s="40">
        <f>SUM(C137:M137)</f>
        <v>200</v>
      </c>
      <c r="O137" s="13"/>
      <c r="P137" s="13"/>
      <c r="R137" s="13"/>
      <c r="S137" s="13"/>
      <c r="T137" s="13"/>
      <c r="U137" s="13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1" s="4" customFormat="1" ht="25.5">
      <c r="A138" s="224" t="s">
        <v>42</v>
      </c>
      <c r="B138" s="224"/>
      <c r="C138" s="33" t="s">
        <v>66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7">
        <f aca="true" t="shared" si="5" ref="N138:N145">SUM(D138:M138)</f>
        <v>0</v>
      </c>
      <c r="O138" s="3"/>
      <c r="P138" s="3"/>
      <c r="R138" s="3"/>
      <c r="S138" s="3"/>
      <c r="T138" s="3"/>
      <c r="U138" s="3"/>
    </row>
    <row r="139" spans="1:21" s="4" customFormat="1" ht="12.75">
      <c r="A139" s="225"/>
      <c r="B139" s="225"/>
      <c r="C139" s="33" t="s">
        <v>67</v>
      </c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40">
        <f t="shared" si="5"/>
        <v>0</v>
      </c>
      <c r="O139" s="3"/>
      <c r="P139" s="3"/>
      <c r="R139" s="3"/>
      <c r="S139" s="3"/>
      <c r="T139" s="3"/>
      <c r="U139" s="3"/>
    </row>
    <row r="140" spans="1:21" s="4" customFormat="1" ht="12.75">
      <c r="A140" s="225"/>
      <c r="B140" s="225"/>
      <c r="C140" s="33" t="s">
        <v>68</v>
      </c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40">
        <f t="shared" si="5"/>
        <v>0</v>
      </c>
      <c r="O140" s="3"/>
      <c r="P140" s="3"/>
      <c r="R140" s="3"/>
      <c r="S140" s="3"/>
      <c r="T140" s="3"/>
      <c r="U140" s="3"/>
    </row>
    <row r="141" spans="1:21" s="4" customFormat="1" ht="13.5" thickBot="1">
      <c r="A141" s="225"/>
      <c r="B141" s="225"/>
      <c r="C141" s="41" t="s">
        <v>69</v>
      </c>
      <c r="D141" s="38"/>
      <c r="E141" s="38"/>
      <c r="F141" s="38"/>
      <c r="G141" s="38"/>
      <c r="H141" s="38"/>
      <c r="I141" s="53"/>
      <c r="J141" s="53"/>
      <c r="K141" s="53"/>
      <c r="L141" s="53"/>
      <c r="M141" s="53"/>
      <c r="N141" s="40"/>
      <c r="O141" s="3"/>
      <c r="P141" s="3"/>
      <c r="R141" s="3"/>
      <c r="S141" s="3"/>
      <c r="T141" s="3"/>
      <c r="U141" s="3"/>
    </row>
    <row r="142" spans="1:21" s="4" customFormat="1" ht="13.5" thickBot="1">
      <c r="A142" s="170" t="s">
        <v>62</v>
      </c>
      <c r="B142" s="256"/>
      <c r="C142" s="75"/>
      <c r="D142" s="67">
        <v>0</v>
      </c>
      <c r="E142" s="50">
        <v>0</v>
      </c>
      <c r="F142" s="76">
        <v>0</v>
      </c>
      <c r="G142" s="50"/>
      <c r="H142" s="76">
        <v>0</v>
      </c>
      <c r="I142" s="55"/>
      <c r="J142" s="55"/>
      <c r="K142" s="77"/>
      <c r="L142" s="55"/>
      <c r="M142" s="77"/>
      <c r="N142" s="52">
        <f t="shared" si="5"/>
        <v>0</v>
      </c>
      <c r="O142" s="3"/>
      <c r="P142" s="3"/>
      <c r="R142" s="3"/>
      <c r="S142" s="3"/>
      <c r="T142" s="3"/>
      <c r="U142" s="3"/>
    </row>
    <row r="143" spans="1:21" s="4" customFormat="1" ht="25.5">
      <c r="A143" s="200" t="s">
        <v>60</v>
      </c>
      <c r="B143" s="223"/>
      <c r="C143" s="33" t="s">
        <v>66</v>
      </c>
      <c r="D143" s="38"/>
      <c r="E143" s="38"/>
      <c r="F143" s="53"/>
      <c r="G143" s="53"/>
      <c r="H143" s="53"/>
      <c r="I143" s="53"/>
      <c r="J143" s="53"/>
      <c r="K143" s="53"/>
      <c r="L143" s="53"/>
      <c r="M143" s="61"/>
      <c r="N143" s="40">
        <f t="shared" si="5"/>
        <v>0</v>
      </c>
      <c r="O143" s="3"/>
      <c r="P143" s="3"/>
      <c r="R143" s="3"/>
      <c r="S143" s="3"/>
      <c r="T143" s="3"/>
      <c r="U143" s="3"/>
    </row>
    <row r="144" spans="1:21" s="4" customFormat="1" ht="12.75">
      <c r="A144" s="200"/>
      <c r="B144" s="223"/>
      <c r="C144" s="33" t="s">
        <v>67</v>
      </c>
      <c r="D144" s="38"/>
      <c r="E144" s="38"/>
      <c r="F144" s="38"/>
      <c r="G144" s="38"/>
      <c r="H144" s="38"/>
      <c r="I144" s="38"/>
      <c r="J144" s="38"/>
      <c r="K144" s="38"/>
      <c r="L144" s="38"/>
      <c r="M144" s="66"/>
      <c r="N144" s="40">
        <f t="shared" si="5"/>
        <v>0</v>
      </c>
      <c r="O144" s="3"/>
      <c r="P144" s="3"/>
      <c r="R144" s="3"/>
      <c r="S144" s="3"/>
      <c r="T144" s="3"/>
      <c r="U144" s="3"/>
    </row>
    <row r="145" spans="1:21" s="4" customFormat="1" ht="12.75">
      <c r="A145" s="200"/>
      <c r="B145" s="223"/>
      <c r="C145" s="33" t="s">
        <v>68</v>
      </c>
      <c r="D145" s="38">
        <v>0</v>
      </c>
      <c r="E145" s="38">
        <v>0</v>
      </c>
      <c r="F145" s="38"/>
      <c r="G145" s="38"/>
      <c r="H145" s="38"/>
      <c r="I145" s="38"/>
      <c r="J145" s="38"/>
      <c r="K145" s="38"/>
      <c r="L145" s="38"/>
      <c r="M145" s="66"/>
      <c r="N145" s="40">
        <f t="shared" si="5"/>
        <v>0</v>
      </c>
      <c r="O145" s="3"/>
      <c r="P145" s="3"/>
      <c r="R145" s="3"/>
      <c r="S145" s="3"/>
      <c r="T145" s="3"/>
      <c r="U145" s="3"/>
    </row>
    <row r="146" spans="1:21" s="4" customFormat="1" ht="13.5" thickBot="1">
      <c r="A146" s="200"/>
      <c r="B146" s="223"/>
      <c r="C146" s="41" t="s">
        <v>69</v>
      </c>
      <c r="D146" s="38"/>
      <c r="E146" s="38"/>
      <c r="F146" s="38"/>
      <c r="G146" s="53"/>
      <c r="H146" s="53"/>
      <c r="I146" s="53"/>
      <c r="J146" s="53"/>
      <c r="K146" s="53"/>
      <c r="L146" s="53"/>
      <c r="M146" s="61"/>
      <c r="N146" s="40"/>
      <c r="O146" s="3"/>
      <c r="P146" s="3"/>
      <c r="R146" s="3"/>
      <c r="S146" s="3"/>
      <c r="T146" s="3"/>
      <c r="U146" s="3"/>
    </row>
    <row r="147" spans="1:21" s="4" customFormat="1" ht="13.5" thickBot="1">
      <c r="A147" s="170" t="s">
        <v>62</v>
      </c>
      <c r="B147" s="256"/>
      <c r="C147" s="75"/>
      <c r="D147" s="148">
        <v>0</v>
      </c>
      <c r="E147" s="148">
        <v>0</v>
      </c>
      <c r="F147" s="75"/>
      <c r="G147" s="75"/>
      <c r="H147" s="75"/>
      <c r="I147" s="75"/>
      <c r="J147" s="75"/>
      <c r="K147" s="75"/>
      <c r="L147" s="75"/>
      <c r="M147" s="75"/>
      <c r="N147" s="52">
        <f>SUM(C147:M147)</f>
        <v>0</v>
      </c>
      <c r="O147" s="3"/>
      <c r="P147" s="3"/>
      <c r="R147" s="3"/>
      <c r="S147" s="3"/>
      <c r="T147" s="3"/>
      <c r="U147" s="3"/>
    </row>
    <row r="148" spans="1:21" s="4" customFormat="1" ht="25.5">
      <c r="A148" s="262" t="s">
        <v>56</v>
      </c>
      <c r="B148" s="262"/>
      <c r="C148" s="33" t="s">
        <v>66</v>
      </c>
      <c r="D148" s="38">
        <v>1000</v>
      </c>
      <c r="E148" s="38">
        <v>120</v>
      </c>
      <c r="F148" s="38"/>
      <c r="G148" s="38"/>
      <c r="H148" s="53"/>
      <c r="I148" s="53"/>
      <c r="J148" s="53"/>
      <c r="K148" s="53"/>
      <c r="L148" s="53"/>
      <c r="M148" s="53"/>
      <c r="N148" s="40">
        <f>SUM(D148:M148)</f>
        <v>1120</v>
      </c>
      <c r="O148" s="3"/>
      <c r="P148" s="3"/>
      <c r="R148" s="3"/>
      <c r="S148" s="3"/>
      <c r="T148" s="3"/>
      <c r="U148" s="3"/>
    </row>
    <row r="149" spans="1:21" s="4" customFormat="1" ht="12.75">
      <c r="A149" s="262"/>
      <c r="B149" s="262"/>
      <c r="C149" s="33" t="s">
        <v>67</v>
      </c>
      <c r="D149" s="38">
        <v>1000</v>
      </c>
      <c r="E149" s="38">
        <v>120</v>
      </c>
      <c r="F149" s="38"/>
      <c r="G149" s="38"/>
      <c r="H149" s="38"/>
      <c r="I149" s="38"/>
      <c r="J149" s="38"/>
      <c r="K149" s="38"/>
      <c r="L149" s="38"/>
      <c r="M149" s="38"/>
      <c r="N149" s="40">
        <f>SUM(D149:M149)</f>
        <v>1120</v>
      </c>
      <c r="O149" s="3"/>
      <c r="P149" s="3"/>
      <c r="R149" s="3"/>
      <c r="S149" s="3"/>
      <c r="T149" s="3"/>
      <c r="U149" s="3"/>
    </row>
    <row r="150" spans="1:21" s="4" customFormat="1" ht="12.75">
      <c r="A150" s="262"/>
      <c r="B150" s="262"/>
      <c r="C150" s="33" t="s">
        <v>68</v>
      </c>
      <c r="D150" s="38">
        <v>0</v>
      </c>
      <c r="E150" s="38">
        <v>0</v>
      </c>
      <c r="F150" s="38"/>
      <c r="G150" s="38"/>
      <c r="H150" s="38"/>
      <c r="I150" s="38"/>
      <c r="J150" s="38"/>
      <c r="K150" s="38"/>
      <c r="L150" s="38"/>
      <c r="M150" s="38"/>
      <c r="N150" s="40">
        <f>SUM(D150:M150)</f>
        <v>0</v>
      </c>
      <c r="O150" s="3"/>
      <c r="P150" s="3"/>
      <c r="R150" s="3"/>
      <c r="S150" s="3"/>
      <c r="T150" s="3"/>
      <c r="U150" s="3"/>
    </row>
    <row r="151" spans="1:21" s="4" customFormat="1" ht="16.5" customHeight="1" thickBot="1">
      <c r="A151" s="263"/>
      <c r="B151" s="263"/>
      <c r="C151" s="41" t="s">
        <v>69</v>
      </c>
      <c r="D151" s="42"/>
      <c r="E151" s="42"/>
      <c r="F151" s="42"/>
      <c r="G151" s="42"/>
      <c r="H151" s="58"/>
      <c r="I151" s="58"/>
      <c r="J151" s="58"/>
      <c r="K151" s="58"/>
      <c r="L151" s="58"/>
      <c r="M151" s="58"/>
      <c r="N151" s="44"/>
      <c r="O151" s="3"/>
      <c r="P151" s="3"/>
      <c r="R151" s="3"/>
      <c r="S151" s="3"/>
      <c r="T151" s="3"/>
      <c r="U151" s="3"/>
    </row>
    <row r="152" spans="1:21" s="4" customFormat="1" ht="13.5" thickBot="1">
      <c r="A152" s="170" t="s">
        <v>62</v>
      </c>
      <c r="B152" s="171"/>
      <c r="C152" s="45"/>
      <c r="D152" s="46">
        <v>1000</v>
      </c>
      <c r="E152" s="46">
        <v>120</v>
      </c>
      <c r="F152" s="46"/>
      <c r="G152" s="46"/>
      <c r="H152" s="47"/>
      <c r="I152" s="47"/>
      <c r="J152" s="47"/>
      <c r="K152" s="47"/>
      <c r="L152" s="47"/>
      <c r="M152" s="59"/>
      <c r="N152" s="40">
        <f>SUM(C152:M152)</f>
        <v>1120</v>
      </c>
      <c r="O152" s="3"/>
      <c r="P152" s="3"/>
      <c r="R152" s="3"/>
      <c r="S152" s="3"/>
      <c r="T152" s="3"/>
      <c r="U152" s="3"/>
    </row>
    <row r="153" spans="1:21" s="4" customFormat="1" ht="25.5">
      <c r="A153" s="198" t="s">
        <v>57</v>
      </c>
      <c r="B153" s="199"/>
      <c r="C153" s="136" t="s">
        <v>66</v>
      </c>
      <c r="D153" s="34">
        <v>1692</v>
      </c>
      <c r="E153" s="34">
        <v>424</v>
      </c>
      <c r="F153" s="34">
        <v>6419</v>
      </c>
      <c r="G153" s="34"/>
      <c r="H153" s="34"/>
      <c r="I153" s="34"/>
      <c r="J153" s="34">
        <v>1000</v>
      </c>
      <c r="K153" s="57"/>
      <c r="L153" s="57"/>
      <c r="M153" s="60"/>
      <c r="N153" s="37">
        <f aca="true" t="shared" si="6" ref="N153:N167">SUM(D153:M153)</f>
        <v>9535</v>
      </c>
      <c r="O153" s="3"/>
      <c r="P153" s="3"/>
      <c r="R153" s="3"/>
      <c r="S153" s="3"/>
      <c r="T153" s="3"/>
      <c r="U153" s="3"/>
    </row>
    <row r="154" spans="1:21" s="4" customFormat="1" ht="12.75">
      <c r="A154" s="200"/>
      <c r="B154" s="201"/>
      <c r="C154" s="137" t="s">
        <v>67</v>
      </c>
      <c r="D154" s="38">
        <v>1692</v>
      </c>
      <c r="E154" s="38">
        <v>424</v>
      </c>
      <c r="F154" s="38">
        <v>6419</v>
      </c>
      <c r="G154" s="38"/>
      <c r="H154" s="38"/>
      <c r="I154" s="38"/>
      <c r="J154" s="38">
        <v>1000</v>
      </c>
      <c r="K154" s="38"/>
      <c r="L154" s="38"/>
      <c r="M154" s="66"/>
      <c r="N154" s="40">
        <f t="shared" si="6"/>
        <v>9535</v>
      </c>
      <c r="O154" s="3"/>
      <c r="P154" s="3"/>
      <c r="R154" s="3"/>
      <c r="S154" s="3"/>
      <c r="T154" s="3"/>
      <c r="U154" s="3"/>
    </row>
    <row r="155" spans="1:21" s="4" customFormat="1" ht="12.75">
      <c r="A155" s="200"/>
      <c r="B155" s="201"/>
      <c r="C155" s="137" t="s">
        <v>68</v>
      </c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40">
        <f t="shared" si="6"/>
        <v>0</v>
      </c>
      <c r="O155" s="3"/>
      <c r="P155" s="3"/>
      <c r="R155" s="3"/>
      <c r="S155" s="3"/>
      <c r="T155" s="3"/>
      <c r="U155" s="3"/>
    </row>
    <row r="156" spans="1:21" s="4" customFormat="1" ht="13.5" thickBot="1">
      <c r="A156" s="202"/>
      <c r="B156" s="203"/>
      <c r="C156" s="41" t="s">
        <v>69</v>
      </c>
      <c r="D156" s="42"/>
      <c r="E156" s="42"/>
      <c r="F156" s="42"/>
      <c r="G156" s="42"/>
      <c r="H156" s="42"/>
      <c r="I156" s="42"/>
      <c r="J156" s="42"/>
      <c r="K156" s="58"/>
      <c r="L156" s="58"/>
      <c r="M156" s="58"/>
      <c r="N156" s="44"/>
      <c r="O156" s="3"/>
      <c r="P156" s="3"/>
      <c r="R156" s="3"/>
      <c r="S156" s="3"/>
      <c r="T156" s="3"/>
      <c r="U156" s="3"/>
    </row>
    <row r="157" spans="1:21" s="4" customFormat="1" ht="13.5" thickBot="1">
      <c r="A157" s="170" t="s">
        <v>62</v>
      </c>
      <c r="B157" s="171"/>
      <c r="C157" s="45"/>
      <c r="D157" s="46">
        <v>1692</v>
      </c>
      <c r="E157" s="46">
        <v>424</v>
      </c>
      <c r="F157" s="46">
        <v>6419</v>
      </c>
      <c r="G157" s="46"/>
      <c r="H157" s="46"/>
      <c r="I157" s="46"/>
      <c r="J157" s="46">
        <v>1000</v>
      </c>
      <c r="K157" s="47"/>
      <c r="L157" s="47"/>
      <c r="M157" s="47"/>
      <c r="N157" s="40">
        <f t="shared" si="6"/>
        <v>9535</v>
      </c>
      <c r="O157" s="3"/>
      <c r="P157" s="3"/>
      <c r="R157" s="3"/>
      <c r="S157" s="3"/>
      <c r="T157" s="3"/>
      <c r="U157" s="3"/>
    </row>
    <row r="158" spans="1:21" s="4" customFormat="1" ht="25.5">
      <c r="A158" s="224" t="s">
        <v>48</v>
      </c>
      <c r="B158" s="224"/>
      <c r="C158" s="135" t="s">
        <v>66</v>
      </c>
      <c r="D158" s="34"/>
      <c r="E158" s="34"/>
      <c r="F158" s="34">
        <v>121</v>
      </c>
      <c r="G158" s="34"/>
      <c r="H158" s="34"/>
      <c r="I158" s="34"/>
      <c r="J158" s="34"/>
      <c r="K158" s="34"/>
      <c r="L158" s="34"/>
      <c r="M158" s="34"/>
      <c r="N158" s="37">
        <f t="shared" si="6"/>
        <v>121</v>
      </c>
      <c r="O158" s="3"/>
      <c r="P158" s="3"/>
      <c r="R158" s="3"/>
      <c r="S158" s="3"/>
      <c r="T158" s="3"/>
      <c r="U158" s="3"/>
    </row>
    <row r="159" spans="1:21" s="4" customFormat="1" ht="12.75">
      <c r="A159" s="225"/>
      <c r="B159" s="225"/>
      <c r="C159" s="119" t="s">
        <v>67</v>
      </c>
      <c r="D159" s="38"/>
      <c r="E159" s="38"/>
      <c r="F159" s="38">
        <v>121</v>
      </c>
      <c r="G159" s="38"/>
      <c r="H159" s="38"/>
      <c r="I159" s="38"/>
      <c r="J159" s="38"/>
      <c r="K159" s="38"/>
      <c r="L159" s="38"/>
      <c r="M159" s="38"/>
      <c r="N159" s="40">
        <f t="shared" si="6"/>
        <v>121</v>
      </c>
      <c r="O159" s="3"/>
      <c r="P159" s="3"/>
      <c r="R159" s="3"/>
      <c r="S159" s="3"/>
      <c r="T159" s="3"/>
      <c r="U159" s="3"/>
    </row>
    <row r="160" spans="1:21" s="4" customFormat="1" ht="12.75">
      <c r="A160" s="225"/>
      <c r="B160" s="225"/>
      <c r="C160" s="119" t="s">
        <v>68</v>
      </c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40">
        <f t="shared" si="6"/>
        <v>0</v>
      </c>
      <c r="O160" s="3"/>
      <c r="P160" s="3"/>
      <c r="R160" s="3"/>
      <c r="S160" s="3"/>
      <c r="T160" s="3"/>
      <c r="U160" s="3"/>
    </row>
    <row r="161" spans="1:21" s="4" customFormat="1" ht="13.5" thickBot="1">
      <c r="A161" s="226"/>
      <c r="B161" s="226"/>
      <c r="C161" s="41" t="s">
        <v>69</v>
      </c>
      <c r="D161" s="58"/>
      <c r="E161" s="58"/>
      <c r="F161" s="42"/>
      <c r="G161" s="58"/>
      <c r="H161" s="58"/>
      <c r="I161" s="58"/>
      <c r="J161" s="58"/>
      <c r="K161" s="58"/>
      <c r="L161" s="58"/>
      <c r="M161" s="58"/>
      <c r="N161" s="44"/>
      <c r="O161" s="3"/>
      <c r="P161" s="3"/>
      <c r="R161" s="3"/>
      <c r="S161" s="3"/>
      <c r="T161" s="3"/>
      <c r="U161" s="3"/>
    </row>
    <row r="162" spans="1:21" s="4" customFormat="1" ht="13.5" thickBot="1">
      <c r="A162" s="170" t="s">
        <v>62</v>
      </c>
      <c r="B162" s="171"/>
      <c r="C162" s="78"/>
      <c r="D162" s="55"/>
      <c r="E162" s="55"/>
      <c r="F162" s="50">
        <v>121</v>
      </c>
      <c r="G162" s="55"/>
      <c r="H162" s="55"/>
      <c r="I162" s="64"/>
      <c r="J162" s="55"/>
      <c r="K162" s="161"/>
      <c r="L162" s="55"/>
      <c r="M162" s="64"/>
      <c r="N162" s="52">
        <f t="shared" si="6"/>
        <v>121</v>
      </c>
      <c r="O162" s="3"/>
      <c r="P162" s="3"/>
      <c r="R162" s="3"/>
      <c r="S162" s="3"/>
      <c r="T162" s="3"/>
      <c r="U162" s="3"/>
    </row>
    <row r="163" spans="1:21" s="4" customFormat="1" ht="25.5">
      <c r="A163" s="264" t="s">
        <v>23</v>
      </c>
      <c r="B163" s="206"/>
      <c r="C163" s="33" t="s">
        <v>66</v>
      </c>
      <c r="D163" s="103">
        <v>7524</v>
      </c>
      <c r="E163" s="103">
        <v>1847</v>
      </c>
      <c r="F163" s="103">
        <v>19845</v>
      </c>
      <c r="G163" s="103"/>
      <c r="H163" s="103"/>
      <c r="I163" s="103"/>
      <c r="J163" s="103"/>
      <c r="K163" s="103"/>
      <c r="L163" s="103"/>
      <c r="M163" s="103"/>
      <c r="N163" s="104">
        <f t="shared" si="6"/>
        <v>29216</v>
      </c>
      <c r="O163" s="3"/>
      <c r="P163" s="3"/>
      <c r="R163" s="3"/>
      <c r="S163" s="3"/>
      <c r="T163" s="3"/>
      <c r="U163" s="3"/>
    </row>
    <row r="164" spans="1:21" s="4" customFormat="1" ht="12.75">
      <c r="A164" s="264"/>
      <c r="B164" s="206"/>
      <c r="C164" s="33" t="s">
        <v>67</v>
      </c>
      <c r="D164" s="103">
        <v>7643</v>
      </c>
      <c r="E164" s="103">
        <v>1879</v>
      </c>
      <c r="F164" s="103">
        <v>19845</v>
      </c>
      <c r="G164" s="103"/>
      <c r="H164" s="103"/>
      <c r="I164" s="103"/>
      <c r="J164" s="103"/>
      <c r="K164" s="103"/>
      <c r="L164" s="103"/>
      <c r="M164" s="103"/>
      <c r="N164" s="104">
        <f t="shared" si="6"/>
        <v>29367</v>
      </c>
      <c r="O164" s="3"/>
      <c r="P164" s="3"/>
      <c r="R164" s="3"/>
      <c r="S164" s="3"/>
      <c r="T164" s="3"/>
      <c r="U164" s="3"/>
    </row>
    <row r="165" spans="1:21" s="4" customFormat="1" ht="12.75">
      <c r="A165" s="264"/>
      <c r="B165" s="206"/>
      <c r="C165" s="33" t="s">
        <v>68</v>
      </c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4">
        <f t="shared" si="6"/>
        <v>0</v>
      </c>
      <c r="O165" s="3"/>
      <c r="P165" s="3"/>
      <c r="R165" s="3"/>
      <c r="S165" s="3"/>
      <c r="T165" s="3"/>
      <c r="U165" s="3"/>
    </row>
    <row r="166" spans="1:21" s="4" customFormat="1" ht="13.5" thickBot="1">
      <c r="A166" s="265"/>
      <c r="B166" s="208"/>
      <c r="C166" s="41" t="s">
        <v>69</v>
      </c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4"/>
      <c r="O166" s="3"/>
      <c r="P166" s="3"/>
      <c r="R166" s="3"/>
      <c r="S166" s="3"/>
      <c r="T166" s="3"/>
      <c r="U166" s="3"/>
    </row>
    <row r="167" spans="1:21" s="4" customFormat="1" ht="13.5" thickBot="1">
      <c r="A167" s="170" t="s">
        <v>62</v>
      </c>
      <c r="B167" s="171"/>
      <c r="C167" s="78"/>
      <c r="D167" s="112">
        <v>7524</v>
      </c>
      <c r="E167" s="113">
        <v>1847</v>
      </c>
      <c r="F167" s="114">
        <v>19845</v>
      </c>
      <c r="G167" s="113"/>
      <c r="H167" s="114"/>
      <c r="I167" s="113"/>
      <c r="J167" s="114"/>
      <c r="K167" s="113"/>
      <c r="L167" s="114"/>
      <c r="M167" s="115"/>
      <c r="N167" s="116">
        <f t="shared" si="6"/>
        <v>29216</v>
      </c>
      <c r="O167" s="3"/>
      <c r="P167" s="3"/>
      <c r="R167" s="3"/>
      <c r="S167" s="3"/>
      <c r="T167" s="3"/>
      <c r="U167" s="3"/>
    </row>
    <row r="168" spans="1:21" s="4" customFormat="1" ht="25.5">
      <c r="A168" s="233" t="s">
        <v>25</v>
      </c>
      <c r="B168" s="234"/>
      <c r="C168" s="33" t="s">
        <v>66</v>
      </c>
      <c r="D168" s="120">
        <v>2590</v>
      </c>
      <c r="E168" s="120">
        <v>699</v>
      </c>
      <c r="F168" s="120">
        <v>3332</v>
      </c>
      <c r="G168" s="120"/>
      <c r="H168" s="120"/>
      <c r="I168" s="120"/>
      <c r="J168" s="120"/>
      <c r="K168" s="120">
        <v>0</v>
      </c>
      <c r="L168" s="120"/>
      <c r="M168" s="120"/>
      <c r="N168" s="121">
        <f>SUM(D168:M168)</f>
        <v>6621</v>
      </c>
      <c r="O168" s="3"/>
      <c r="P168" s="3"/>
      <c r="R168" s="3"/>
      <c r="S168" s="3"/>
      <c r="T168" s="3"/>
      <c r="U168" s="3"/>
    </row>
    <row r="169" spans="1:21" s="4" customFormat="1" ht="12.75">
      <c r="A169" s="235"/>
      <c r="B169" s="236"/>
      <c r="C169" s="33" t="s">
        <v>67</v>
      </c>
      <c r="D169" s="120">
        <v>2590</v>
      </c>
      <c r="E169" s="120">
        <v>699</v>
      </c>
      <c r="F169" s="120">
        <v>3558</v>
      </c>
      <c r="G169" s="120"/>
      <c r="H169" s="120"/>
      <c r="I169" s="120"/>
      <c r="J169" s="120"/>
      <c r="K169" s="120">
        <v>0</v>
      </c>
      <c r="L169" s="120"/>
      <c r="M169" s="120"/>
      <c r="N169" s="121">
        <f>SUM(D169:M169)</f>
        <v>6847</v>
      </c>
      <c r="O169" s="3"/>
      <c r="P169" s="3"/>
      <c r="R169" s="3"/>
      <c r="S169" s="3"/>
      <c r="T169" s="3"/>
      <c r="U169" s="3"/>
    </row>
    <row r="170" spans="1:21" s="4" customFormat="1" ht="12.75">
      <c r="A170" s="235"/>
      <c r="B170" s="236"/>
      <c r="C170" s="33" t="s">
        <v>68</v>
      </c>
      <c r="D170" s="120">
        <v>0</v>
      </c>
      <c r="E170" s="120">
        <v>0</v>
      </c>
      <c r="F170" s="120">
        <v>0</v>
      </c>
      <c r="G170" s="120"/>
      <c r="H170" s="120"/>
      <c r="I170" s="120"/>
      <c r="J170" s="120"/>
      <c r="K170" s="120">
        <v>0</v>
      </c>
      <c r="L170" s="120"/>
      <c r="M170" s="120"/>
      <c r="N170" s="121">
        <v>0</v>
      </c>
      <c r="O170" s="3"/>
      <c r="P170" s="3"/>
      <c r="R170" s="3"/>
      <c r="S170" s="3"/>
      <c r="T170" s="3"/>
      <c r="U170" s="3"/>
    </row>
    <row r="171" spans="1:21" s="4" customFormat="1" ht="13.5" thickBot="1">
      <c r="A171" s="237"/>
      <c r="B171" s="238"/>
      <c r="C171" s="41" t="s">
        <v>69</v>
      </c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3"/>
      <c r="O171" s="3"/>
      <c r="P171" s="3"/>
      <c r="R171" s="3"/>
      <c r="S171" s="3"/>
      <c r="T171" s="3"/>
      <c r="U171" s="3"/>
    </row>
    <row r="172" spans="1:21" s="4" customFormat="1" ht="13.5" thickBot="1">
      <c r="A172" s="170" t="s">
        <v>62</v>
      </c>
      <c r="B172" s="171"/>
      <c r="C172" s="45"/>
      <c r="D172" s="118">
        <v>2590</v>
      </c>
      <c r="E172" s="124">
        <v>699</v>
      </c>
      <c r="F172" s="118">
        <v>3332</v>
      </c>
      <c r="G172" s="118"/>
      <c r="H172" s="124"/>
      <c r="I172" s="118"/>
      <c r="J172" s="124"/>
      <c r="K172" s="118">
        <v>0</v>
      </c>
      <c r="L172" s="124"/>
      <c r="M172" s="118"/>
      <c r="N172" s="116">
        <f>SUM(D172:M172)</f>
        <v>6621</v>
      </c>
      <c r="O172" s="3"/>
      <c r="P172" s="3"/>
      <c r="R172" s="3"/>
      <c r="S172" s="3"/>
      <c r="T172" s="3"/>
      <c r="U172" s="3"/>
    </row>
    <row r="173" spans="1:21" s="4" customFormat="1" ht="26.25" thickBot="1">
      <c r="A173" s="257" t="s">
        <v>20</v>
      </c>
      <c r="B173" s="258"/>
      <c r="C173" s="125" t="s">
        <v>66</v>
      </c>
      <c r="D173" s="163">
        <f aca="true" t="shared" si="7" ref="D173:I174">D158+D153+D148+D143+D138+D133+D128+D123+D118+D113+D98+D108+D103+D93+D88+D83+D78+D73+D68+D63+D58+D48+D43+D38+D33+D28+D23+D18+D13+D8+D163+D168</f>
        <v>24560</v>
      </c>
      <c r="E173" s="163">
        <f t="shared" si="7"/>
        <v>5818</v>
      </c>
      <c r="F173" s="163">
        <f t="shared" si="7"/>
        <v>43599</v>
      </c>
      <c r="G173" s="163">
        <f t="shared" si="7"/>
        <v>2035</v>
      </c>
      <c r="H173" s="163">
        <f t="shared" si="7"/>
        <v>6456</v>
      </c>
      <c r="I173" s="163">
        <f t="shared" si="7"/>
        <v>0</v>
      </c>
      <c r="J173" s="163">
        <f aca="true" t="shared" si="8" ref="J173:M174">SUM(,J158,J153,J148,J143,J138,J133,J128,J123,J118,J113,J108,J103,J93,J88,J83,J78,J73,J68,J63,J53,J48,J43,J38,J33,J28,J23,J18,J13,J8)</f>
        <v>82553</v>
      </c>
      <c r="K173" s="163">
        <f>K158+K153+K148+K143+K138+K133+K128+K123+K118+K113+K98+K108+K103+K93+K88+K83+K78+K73+K68+K63+K58+K48+K43+K38+K33+K28+K23+K18+K13+K8+K163+K168</f>
        <v>48598</v>
      </c>
      <c r="L173" s="163">
        <f t="shared" si="8"/>
        <v>3453</v>
      </c>
      <c r="M173" s="163">
        <f t="shared" si="8"/>
        <v>0</v>
      </c>
      <c r="N173" s="163">
        <f>N158+N153+N148+N143+N138+N133+N128+N123+N118+N113+N98+N108+N103+N93+N88+N83+N78+N73+N68+N63+N58+N48+N43+N38+N33+N28+N23+N18+N13+N8+N163+N168</f>
        <v>217072</v>
      </c>
      <c r="O173" s="15"/>
      <c r="P173" s="3"/>
      <c r="Q173" s="16"/>
      <c r="R173" s="3"/>
      <c r="S173" s="3"/>
      <c r="T173" s="3"/>
      <c r="U173" s="3"/>
    </row>
    <row r="174" spans="1:21" s="4" customFormat="1" ht="12.75">
      <c r="A174" s="259"/>
      <c r="B174" s="260"/>
      <c r="C174" s="127" t="s">
        <v>67</v>
      </c>
      <c r="D174" s="163">
        <f t="shared" si="7"/>
        <v>24812</v>
      </c>
      <c r="E174" s="163">
        <f t="shared" si="7"/>
        <v>5886</v>
      </c>
      <c r="F174" s="163">
        <f t="shared" si="7"/>
        <v>43825</v>
      </c>
      <c r="G174" s="162">
        <f t="shared" si="7"/>
        <v>4274</v>
      </c>
      <c r="H174" s="138">
        <f>SUM(,H159,H154,H149,H144,H139,H134,H129,H124,H119,H114,H109,H104,H94,H89,H84,H79,H74,H69,H64,H54,H49,H44,H39,H34,H29,H24,H19,H14,H9)</f>
        <v>6456</v>
      </c>
      <c r="I174" s="162">
        <f>SUM(,I159,I154,I149,I144,I139,I134,I129,I124,I119,I114,I109,I104,I94,I89,I84,I79,I74,I69,I64,I54,I49,I44,I39,I34,I29,I24,I19,I14,I9)</f>
        <v>0</v>
      </c>
      <c r="J174" s="162">
        <f t="shared" si="8"/>
        <v>82553</v>
      </c>
      <c r="K174" s="162">
        <f t="shared" si="8"/>
        <v>48598</v>
      </c>
      <c r="L174" s="162">
        <v>8083</v>
      </c>
      <c r="M174" s="162">
        <f t="shared" si="8"/>
        <v>0</v>
      </c>
      <c r="N174" s="162">
        <f>SUM(D174:M174)</f>
        <v>224487</v>
      </c>
      <c r="O174" s="15"/>
      <c r="P174" s="3"/>
      <c r="Q174" s="16"/>
      <c r="R174" s="3"/>
      <c r="S174" s="3"/>
      <c r="T174" s="3"/>
      <c r="U174" s="3"/>
    </row>
    <row r="175" spans="1:21" s="4" customFormat="1" ht="12.75">
      <c r="A175" s="259"/>
      <c r="B175" s="260"/>
      <c r="C175" s="127" t="s">
        <v>68</v>
      </c>
      <c r="D175" s="162">
        <f aca="true" t="shared" si="9" ref="D175:I175">SUM(,D160,D155,D150,D145,D140,D135,D130,D125,D120,D115,D110,D105,D95,D90,D85,D80,D75,D70,D65,D55,D50,D45,D40,D35,D30,D25,D20,D15,D10)</f>
        <v>0</v>
      </c>
      <c r="E175" s="162">
        <f t="shared" si="9"/>
        <v>0</v>
      </c>
      <c r="F175" s="165">
        <f t="shared" si="9"/>
        <v>0</v>
      </c>
      <c r="G175" s="162">
        <f t="shared" si="9"/>
        <v>0</v>
      </c>
      <c r="H175" s="138">
        <f t="shared" si="9"/>
        <v>0</v>
      </c>
      <c r="I175" s="162">
        <f t="shared" si="9"/>
        <v>0</v>
      </c>
      <c r="J175" s="162">
        <f>SUM(J160,J155,J150,J145,J140,J135,J130,J125,J120,J115,J110,J105,J95,J90,J85,J80,J75,J70,J65,J55,J50,J45,J40,J35,J30,J25,J20,J15,J10)</f>
        <v>0</v>
      </c>
      <c r="K175" s="162">
        <f>SUM(K160,K155,K150,K145,K140,K135,K130,K125,K120,K115,K110,K105,K95,K90,K85,K80,K75,K70,K65,K55,K50,K45,K40,K35,K30,K25,K20,K15,K10)</f>
        <v>0</v>
      </c>
      <c r="L175" s="162">
        <f>SUM(L160,L155,L150,L145,L140,L135,L130,L125,L120,L115,L110,L105,L95,L90,L85,L80,L75,L70,L65,L55,L50,L45,L40,L35,L30,L25,L20,L15,L10)</f>
        <v>0</v>
      </c>
      <c r="M175" s="162">
        <f>SUM(M160,M155,M150,M145,M140,M135,M130,M125,M120,M115,M110,M105,M95,M90,M85,M80,M75,M70,M65,M55,M50,M45,M40,M35,M30,M25,M20,M15,M10)</f>
        <v>0</v>
      </c>
      <c r="N175" s="162">
        <f>SUM(N160,N155,N150,N145,N140,N135,N130,N125,N120,N115,N110,N105,N95,N90,N85,N80,N75,N70,N65,N55,N50,N45,N40,N35,N30,N25,N20,N15,N10)</f>
        <v>0</v>
      </c>
      <c r="O175" s="3"/>
      <c r="P175" s="3"/>
      <c r="Q175" s="16"/>
      <c r="R175" s="3"/>
      <c r="S175" s="3"/>
      <c r="T175" s="3"/>
      <c r="U175" s="3"/>
    </row>
    <row r="176" spans="1:21" s="4" customFormat="1" ht="13.5" thickBot="1">
      <c r="A176" s="243"/>
      <c r="B176" s="261"/>
      <c r="C176" s="127" t="s">
        <v>69</v>
      </c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7"/>
      <c r="P176" s="3"/>
      <c r="Q176" s="16"/>
      <c r="R176" s="3"/>
      <c r="S176" s="3"/>
      <c r="T176" s="3"/>
      <c r="U176" s="3"/>
    </row>
    <row r="177" spans="1:21" s="4" customFormat="1" ht="13.5" customHeight="1" thickBot="1">
      <c r="A177" s="170" t="s">
        <v>62</v>
      </c>
      <c r="B177" s="171"/>
      <c r="C177" s="78"/>
      <c r="D177" s="79">
        <f aca="true" t="shared" si="10" ref="D177:K177">D162+D157+D152+D147+D142+D137+D132+D127+D122+D117+D102+D112+D107+D97+D92+D87+D82+D77+D72+D67+D62+D52+D47+D42+D37+D32+D27+D22+D17+D12+D167+D172</f>
        <v>24560</v>
      </c>
      <c r="E177" s="79">
        <f t="shared" si="10"/>
        <v>5818</v>
      </c>
      <c r="F177" s="79">
        <f t="shared" si="10"/>
        <v>43599</v>
      </c>
      <c r="G177" s="79">
        <f t="shared" si="10"/>
        <v>2035</v>
      </c>
      <c r="H177" s="79">
        <f t="shared" si="10"/>
        <v>6456</v>
      </c>
      <c r="I177" s="79">
        <f t="shared" si="10"/>
        <v>0</v>
      </c>
      <c r="J177" s="79">
        <f t="shared" si="10"/>
        <v>82553</v>
      </c>
      <c r="K177" s="79">
        <f t="shared" si="10"/>
        <v>48598</v>
      </c>
      <c r="L177" s="79">
        <f>SUM(,L162,L157,L152,L147,L142,L137,L132,L127,L122,L117,L112,L107,L97,L92,L87,L82,L77,L72,L67,L57,L52,L47,L42,L37,L32,L27,L22,L17,L12)</f>
        <v>3453</v>
      </c>
      <c r="M177" s="79">
        <f>SUM(,M162,M157,M152,M147,M142,M137,M132,M127,M122,M117,M112,M107,M97,M92,M87,M82,M77,M72,M67,M57,M52,M47,M42,M37,M32,M27,M22,M17,M12)</f>
        <v>0</v>
      </c>
      <c r="N177" s="79">
        <f>N162+N157+N152+N147+N142+N137+N132+N127+N122+N117+N102+N112+N107+N97+N92+N87+N82+N77+N72+N67+N62+N52+N47+N42+N37+N32+N27+N22+N17+N12+N167+N172</f>
        <v>217072</v>
      </c>
      <c r="O177" s="17">
        <f>SUM(D177:M177)</f>
        <v>217072</v>
      </c>
      <c r="P177" s="3"/>
      <c r="Q177" s="16"/>
      <c r="R177" s="3"/>
      <c r="S177" s="3"/>
      <c r="T177" s="3"/>
      <c r="U177" s="3"/>
    </row>
    <row r="178" spans="1:21" s="4" customFormat="1" ht="25.5" hidden="1" outlineLevel="1">
      <c r="A178" s="194" t="s">
        <v>32</v>
      </c>
      <c r="B178" s="195"/>
      <c r="C178" s="33" t="s">
        <v>66</v>
      </c>
      <c r="D178" s="80">
        <v>0</v>
      </c>
      <c r="E178" s="81">
        <v>0</v>
      </c>
      <c r="F178" s="82">
        <v>0</v>
      </c>
      <c r="G178" s="81"/>
      <c r="H178" s="82"/>
      <c r="I178" s="81"/>
      <c r="J178" s="82"/>
      <c r="K178" s="80"/>
      <c r="L178" s="81"/>
      <c r="M178" s="83">
        <v>0</v>
      </c>
      <c r="N178" s="84">
        <f aca="true" t="shared" si="11" ref="N178:N200">SUM(D178:M178)</f>
        <v>0</v>
      </c>
      <c r="O178" s="3"/>
      <c r="P178" s="3"/>
      <c r="Q178" s="16"/>
      <c r="R178" s="3"/>
      <c r="S178" s="3"/>
      <c r="T178" s="3"/>
      <c r="U178" s="3"/>
    </row>
    <row r="179" spans="1:21" s="4" customFormat="1" ht="12.75" hidden="1" outlineLevel="1">
      <c r="A179" s="196"/>
      <c r="B179" s="197"/>
      <c r="C179" s="33" t="s">
        <v>67</v>
      </c>
      <c r="D179" s="85">
        <v>0</v>
      </c>
      <c r="E179" s="86">
        <v>0</v>
      </c>
      <c r="F179" s="87">
        <v>0</v>
      </c>
      <c r="G179" s="86"/>
      <c r="H179" s="87"/>
      <c r="I179" s="86"/>
      <c r="J179" s="87"/>
      <c r="K179" s="85"/>
      <c r="L179" s="86"/>
      <c r="M179" s="88">
        <v>0</v>
      </c>
      <c r="N179" s="89">
        <f t="shared" si="11"/>
        <v>0</v>
      </c>
      <c r="O179" s="3"/>
      <c r="P179" s="3"/>
      <c r="Q179" s="16"/>
      <c r="R179" s="3"/>
      <c r="S179" s="3"/>
      <c r="T179" s="3"/>
      <c r="U179" s="3"/>
    </row>
    <row r="180" spans="1:21" s="4" customFormat="1" ht="12.75" hidden="1" outlineLevel="1">
      <c r="A180" s="196"/>
      <c r="B180" s="197"/>
      <c r="C180" s="33" t="s">
        <v>68</v>
      </c>
      <c r="D180" s="85">
        <v>0</v>
      </c>
      <c r="E180" s="86">
        <v>0</v>
      </c>
      <c r="F180" s="87">
        <v>0</v>
      </c>
      <c r="G180" s="86"/>
      <c r="H180" s="87"/>
      <c r="I180" s="86"/>
      <c r="J180" s="87"/>
      <c r="K180" s="85"/>
      <c r="L180" s="86"/>
      <c r="M180" s="88">
        <v>0</v>
      </c>
      <c r="N180" s="89">
        <f t="shared" si="11"/>
        <v>0</v>
      </c>
      <c r="O180" s="3"/>
      <c r="P180" s="3"/>
      <c r="Q180" s="16"/>
      <c r="R180" s="3"/>
      <c r="S180" s="3"/>
      <c r="T180" s="3"/>
      <c r="U180" s="3"/>
    </row>
    <row r="181" spans="1:21" s="4" customFormat="1" ht="13.5" hidden="1" outlineLevel="1" thickBot="1">
      <c r="A181" s="196"/>
      <c r="B181" s="197"/>
      <c r="C181" s="41" t="s">
        <v>69</v>
      </c>
      <c r="D181" s="85">
        <v>0</v>
      </c>
      <c r="E181" s="86">
        <v>0</v>
      </c>
      <c r="F181" s="87">
        <v>0</v>
      </c>
      <c r="G181" s="86"/>
      <c r="H181" s="87"/>
      <c r="I181" s="86"/>
      <c r="J181" s="87"/>
      <c r="K181" s="85"/>
      <c r="L181" s="90"/>
      <c r="M181" s="88">
        <v>0</v>
      </c>
      <c r="N181" s="91">
        <f t="shared" si="11"/>
        <v>0</v>
      </c>
      <c r="O181" s="3"/>
      <c r="P181" s="3"/>
      <c r="Q181" s="16"/>
      <c r="R181" s="3"/>
      <c r="S181" s="3"/>
      <c r="T181" s="3"/>
      <c r="U181" s="3"/>
    </row>
    <row r="182" spans="1:21" s="4" customFormat="1" ht="25.5" hidden="1" outlineLevel="1">
      <c r="A182" s="194" t="s">
        <v>21</v>
      </c>
      <c r="B182" s="210"/>
      <c r="C182" s="33" t="s">
        <v>66</v>
      </c>
      <c r="D182" s="80"/>
      <c r="E182" s="81"/>
      <c r="F182" s="82"/>
      <c r="G182" s="81"/>
      <c r="H182" s="82"/>
      <c r="I182" s="81"/>
      <c r="J182" s="82"/>
      <c r="K182" s="81"/>
      <c r="L182" s="87"/>
      <c r="M182" s="92"/>
      <c r="N182" s="93">
        <f t="shared" si="11"/>
        <v>0</v>
      </c>
      <c r="O182" s="3"/>
      <c r="P182" s="3"/>
      <c r="Q182" s="16"/>
      <c r="R182" s="3"/>
      <c r="S182" s="3"/>
      <c r="T182" s="3"/>
      <c r="U182" s="3"/>
    </row>
    <row r="183" spans="1:21" s="4" customFormat="1" ht="12.75" hidden="1" outlineLevel="1">
      <c r="A183" s="211"/>
      <c r="B183" s="212"/>
      <c r="C183" s="33" t="s">
        <v>67</v>
      </c>
      <c r="D183" s="85"/>
      <c r="E183" s="86"/>
      <c r="F183" s="87"/>
      <c r="G183" s="86"/>
      <c r="H183" s="87"/>
      <c r="I183" s="86"/>
      <c r="J183" s="87"/>
      <c r="K183" s="86"/>
      <c r="L183" s="87"/>
      <c r="M183" s="94"/>
      <c r="N183" s="93">
        <f t="shared" si="11"/>
        <v>0</v>
      </c>
      <c r="O183" s="3"/>
      <c r="P183" s="3"/>
      <c r="Q183" s="16"/>
      <c r="R183" s="3"/>
      <c r="S183" s="3"/>
      <c r="T183" s="3"/>
      <c r="U183" s="3"/>
    </row>
    <row r="184" spans="1:21" s="4" customFormat="1" ht="12.75" hidden="1" outlineLevel="1">
      <c r="A184" s="211"/>
      <c r="B184" s="212"/>
      <c r="C184" s="33" t="s">
        <v>68</v>
      </c>
      <c r="D184" s="85">
        <v>0</v>
      </c>
      <c r="E184" s="86">
        <v>0</v>
      </c>
      <c r="F184" s="87">
        <v>0</v>
      </c>
      <c r="G184" s="86"/>
      <c r="H184" s="87"/>
      <c r="I184" s="86"/>
      <c r="J184" s="87"/>
      <c r="K184" s="86"/>
      <c r="L184" s="87"/>
      <c r="M184" s="94"/>
      <c r="N184" s="93">
        <f t="shared" si="11"/>
        <v>0</v>
      </c>
      <c r="O184" s="3"/>
      <c r="P184" s="3"/>
      <c r="Q184" s="16"/>
      <c r="R184" s="3"/>
      <c r="S184" s="3"/>
      <c r="T184" s="3"/>
      <c r="U184" s="3"/>
    </row>
    <row r="185" spans="1:21" s="4" customFormat="1" ht="13.5" hidden="1" outlineLevel="1" thickBot="1">
      <c r="A185" s="211"/>
      <c r="B185" s="212"/>
      <c r="C185" s="41" t="s">
        <v>69</v>
      </c>
      <c r="D185" s="85">
        <v>0</v>
      </c>
      <c r="E185" s="86">
        <v>0</v>
      </c>
      <c r="F185" s="87">
        <v>0</v>
      </c>
      <c r="G185" s="86"/>
      <c r="H185" s="87"/>
      <c r="I185" s="86"/>
      <c r="J185" s="87"/>
      <c r="K185" s="86"/>
      <c r="L185" s="87"/>
      <c r="M185" s="94"/>
      <c r="N185" s="93">
        <f t="shared" si="11"/>
        <v>0</v>
      </c>
      <c r="O185" s="3"/>
      <c r="P185" s="3"/>
      <c r="Q185" s="16"/>
      <c r="R185" s="3"/>
      <c r="S185" s="3"/>
      <c r="T185" s="3"/>
      <c r="U185" s="3"/>
    </row>
    <row r="186" spans="1:21" s="4" customFormat="1" ht="25.5" hidden="1" outlineLevel="1">
      <c r="A186" s="194" t="s">
        <v>33</v>
      </c>
      <c r="B186" s="218"/>
      <c r="C186" s="33" t="s">
        <v>66</v>
      </c>
      <c r="D186" s="81"/>
      <c r="E186" s="82"/>
      <c r="F186" s="81"/>
      <c r="G186" s="82"/>
      <c r="H186" s="81"/>
      <c r="I186" s="82"/>
      <c r="J186" s="81"/>
      <c r="K186" s="82"/>
      <c r="L186" s="81"/>
      <c r="M186" s="83"/>
      <c r="N186" s="84">
        <f t="shared" si="11"/>
        <v>0</v>
      </c>
      <c r="O186" s="3"/>
      <c r="P186" s="3"/>
      <c r="Q186" s="16"/>
      <c r="R186" s="3"/>
      <c r="S186" s="3"/>
      <c r="T186" s="3"/>
      <c r="U186" s="3"/>
    </row>
    <row r="187" spans="1:21" s="4" customFormat="1" ht="12.75" hidden="1" outlineLevel="1">
      <c r="A187" s="219"/>
      <c r="B187" s="220"/>
      <c r="C187" s="33" t="s">
        <v>67</v>
      </c>
      <c r="D187" s="86"/>
      <c r="E187" s="87"/>
      <c r="F187" s="86"/>
      <c r="G187" s="87"/>
      <c r="H187" s="86"/>
      <c r="I187" s="87"/>
      <c r="J187" s="86"/>
      <c r="K187" s="87"/>
      <c r="L187" s="86"/>
      <c r="M187" s="88"/>
      <c r="N187" s="89">
        <f t="shared" si="11"/>
        <v>0</v>
      </c>
      <c r="O187" s="3"/>
      <c r="P187" s="3"/>
      <c r="Q187" s="16"/>
      <c r="R187" s="3"/>
      <c r="S187" s="3"/>
      <c r="T187" s="3"/>
      <c r="U187" s="3"/>
    </row>
    <row r="188" spans="1:21" s="4" customFormat="1" ht="12.75" hidden="1" outlineLevel="1">
      <c r="A188" s="219"/>
      <c r="B188" s="220"/>
      <c r="C188" s="33" t="s">
        <v>68</v>
      </c>
      <c r="D188" s="86"/>
      <c r="E188" s="87"/>
      <c r="F188" s="86"/>
      <c r="G188" s="87"/>
      <c r="H188" s="86"/>
      <c r="I188" s="87"/>
      <c r="J188" s="86"/>
      <c r="K188" s="87"/>
      <c r="L188" s="86"/>
      <c r="M188" s="88"/>
      <c r="N188" s="89">
        <f t="shared" si="11"/>
        <v>0</v>
      </c>
      <c r="O188" s="3"/>
      <c r="P188" s="3"/>
      <c r="Q188" s="16"/>
      <c r="R188" s="3"/>
      <c r="S188" s="3"/>
      <c r="T188" s="3"/>
      <c r="U188" s="3"/>
    </row>
    <row r="189" spans="1:21" s="4" customFormat="1" ht="13.5" hidden="1" outlineLevel="1" thickBot="1">
      <c r="A189" s="221"/>
      <c r="B189" s="222"/>
      <c r="C189" s="41" t="s">
        <v>69</v>
      </c>
      <c r="D189" s="86"/>
      <c r="E189" s="87"/>
      <c r="F189" s="86"/>
      <c r="G189" s="87"/>
      <c r="H189" s="86"/>
      <c r="I189" s="87"/>
      <c r="J189" s="86"/>
      <c r="K189" s="87"/>
      <c r="L189" s="86"/>
      <c r="M189" s="88"/>
      <c r="N189" s="89">
        <f t="shared" si="11"/>
        <v>0</v>
      </c>
      <c r="O189" s="3"/>
      <c r="P189" s="3"/>
      <c r="Q189" s="16"/>
      <c r="R189" s="3"/>
      <c r="S189" s="3"/>
      <c r="T189" s="3"/>
      <c r="U189" s="3"/>
    </row>
    <row r="190" spans="1:21" s="4" customFormat="1" ht="25.5" hidden="1" outlineLevel="1">
      <c r="A190" s="252" t="s">
        <v>34</v>
      </c>
      <c r="B190" s="253"/>
      <c r="C190" s="33" t="s">
        <v>66</v>
      </c>
      <c r="D190" s="81"/>
      <c r="E190" s="81"/>
      <c r="F190" s="81"/>
      <c r="G190" s="81"/>
      <c r="H190" s="81"/>
      <c r="I190" s="81"/>
      <c r="J190" s="81"/>
      <c r="K190" s="81"/>
      <c r="L190" s="81"/>
      <c r="M190" s="92"/>
      <c r="N190" s="84">
        <f t="shared" si="11"/>
        <v>0</v>
      </c>
      <c r="O190" s="3"/>
      <c r="P190" s="3"/>
      <c r="Q190" s="16"/>
      <c r="R190" s="3"/>
      <c r="S190" s="3"/>
      <c r="T190" s="3"/>
      <c r="U190" s="3"/>
    </row>
    <row r="191" spans="1:21" s="4" customFormat="1" ht="12.75" hidden="1" outlineLevel="1">
      <c r="A191" s="254"/>
      <c r="B191" s="254"/>
      <c r="C191" s="33" t="s">
        <v>67</v>
      </c>
      <c r="D191" s="86"/>
      <c r="E191" s="86"/>
      <c r="F191" s="86"/>
      <c r="G191" s="86"/>
      <c r="H191" s="86"/>
      <c r="I191" s="86"/>
      <c r="J191" s="86"/>
      <c r="K191" s="86"/>
      <c r="L191" s="86"/>
      <c r="M191" s="94"/>
      <c r="N191" s="89">
        <f t="shared" si="11"/>
        <v>0</v>
      </c>
      <c r="O191" s="3"/>
      <c r="P191" s="3"/>
      <c r="Q191" s="16"/>
      <c r="R191" s="3"/>
      <c r="S191" s="3"/>
      <c r="T191" s="3"/>
      <c r="U191" s="3"/>
    </row>
    <row r="192" spans="1:21" s="4" customFormat="1" ht="12.75" hidden="1" outlineLevel="1">
      <c r="A192" s="254"/>
      <c r="B192" s="254"/>
      <c r="C192" s="33" t="s">
        <v>68</v>
      </c>
      <c r="D192" s="85">
        <v>0</v>
      </c>
      <c r="E192" s="86">
        <v>0</v>
      </c>
      <c r="F192" s="87">
        <v>0</v>
      </c>
      <c r="G192" s="86"/>
      <c r="H192" s="86"/>
      <c r="I192" s="86"/>
      <c r="J192" s="86"/>
      <c r="K192" s="86"/>
      <c r="L192" s="86"/>
      <c r="M192" s="94"/>
      <c r="N192" s="89">
        <f t="shared" si="11"/>
        <v>0</v>
      </c>
      <c r="O192" s="3"/>
      <c r="P192" s="3"/>
      <c r="Q192" s="16"/>
      <c r="R192" s="3"/>
      <c r="S192" s="3"/>
      <c r="T192" s="3"/>
      <c r="U192" s="3"/>
    </row>
    <row r="193" spans="1:21" s="4" customFormat="1" ht="13.5" hidden="1" outlineLevel="1" thickBot="1">
      <c r="A193" s="255"/>
      <c r="B193" s="255"/>
      <c r="C193" s="41" t="s">
        <v>69</v>
      </c>
      <c r="D193" s="90">
        <v>0</v>
      </c>
      <c r="E193" s="90">
        <v>0</v>
      </c>
      <c r="F193" s="90">
        <v>0</v>
      </c>
      <c r="G193" s="90"/>
      <c r="H193" s="90"/>
      <c r="I193" s="90"/>
      <c r="J193" s="90"/>
      <c r="K193" s="90"/>
      <c r="L193" s="90"/>
      <c r="M193" s="95"/>
      <c r="N193" s="91">
        <f t="shared" si="11"/>
        <v>0</v>
      </c>
      <c r="O193" s="3"/>
      <c r="P193" s="3"/>
      <c r="Q193" s="16"/>
      <c r="R193" s="3"/>
      <c r="S193" s="3"/>
      <c r="T193" s="3"/>
      <c r="U193" s="3"/>
    </row>
    <row r="194" spans="1:21" s="4" customFormat="1" ht="26.25" customHeight="1" collapsed="1">
      <c r="A194" s="245" t="s">
        <v>64</v>
      </c>
      <c r="B194" s="204"/>
      <c r="C194" s="152" t="s">
        <v>70</v>
      </c>
      <c r="D194" s="153">
        <v>17247</v>
      </c>
      <c r="E194" s="154">
        <v>4657</v>
      </c>
      <c r="F194" s="153">
        <v>5785</v>
      </c>
      <c r="G194" s="153">
        <f aca="true" t="shared" si="12" ref="G194:M194">SUM(G178+G190+G182)</f>
        <v>0</v>
      </c>
      <c r="H194" s="154">
        <f t="shared" si="12"/>
        <v>0</v>
      </c>
      <c r="I194" s="153">
        <f t="shared" si="12"/>
        <v>0</v>
      </c>
      <c r="J194" s="153">
        <f t="shared" si="12"/>
        <v>0</v>
      </c>
      <c r="K194" s="154">
        <f t="shared" si="12"/>
        <v>0</v>
      </c>
      <c r="L194" s="153">
        <f t="shared" si="12"/>
        <v>0</v>
      </c>
      <c r="M194" s="154">
        <f t="shared" si="12"/>
        <v>0</v>
      </c>
      <c r="N194" s="84">
        <f t="shared" si="11"/>
        <v>27689</v>
      </c>
      <c r="O194" s="3"/>
      <c r="P194" s="3"/>
      <c r="Q194" s="16"/>
      <c r="R194" s="3"/>
      <c r="S194" s="3"/>
      <c r="T194" s="3"/>
      <c r="U194" s="3"/>
    </row>
    <row r="195" spans="1:21" s="4" customFormat="1" ht="12.75">
      <c r="A195" s="246"/>
      <c r="B195" s="206"/>
      <c r="C195" s="155" t="s">
        <v>67</v>
      </c>
      <c r="D195" s="156">
        <v>17402</v>
      </c>
      <c r="E195" s="157">
        <v>4699</v>
      </c>
      <c r="F195" s="156">
        <v>5785</v>
      </c>
      <c r="G195" s="156">
        <f aca="true" t="shared" si="13" ref="G195:M195">SUM(G179+G183+G191)</f>
        <v>0</v>
      </c>
      <c r="H195" s="157">
        <f t="shared" si="13"/>
        <v>0</v>
      </c>
      <c r="I195" s="156">
        <f t="shared" si="13"/>
        <v>0</v>
      </c>
      <c r="J195" s="156">
        <f t="shared" si="13"/>
        <v>0</v>
      </c>
      <c r="K195" s="157">
        <f t="shared" si="13"/>
        <v>0</v>
      </c>
      <c r="L195" s="156">
        <f t="shared" si="13"/>
        <v>0</v>
      </c>
      <c r="M195" s="157">
        <f t="shared" si="13"/>
        <v>0</v>
      </c>
      <c r="N195" s="89">
        <f t="shared" si="11"/>
        <v>27886</v>
      </c>
      <c r="O195" s="3"/>
      <c r="P195" s="3"/>
      <c r="Q195" s="16"/>
      <c r="R195" s="3"/>
      <c r="S195" s="3"/>
      <c r="T195" s="3"/>
      <c r="U195" s="3"/>
    </row>
    <row r="196" spans="1:21" s="4" customFormat="1" ht="12.75">
      <c r="A196" s="246"/>
      <c r="B196" s="206"/>
      <c r="C196" s="155" t="s">
        <v>68</v>
      </c>
      <c r="D196" s="156">
        <f aca="true" t="shared" si="14" ref="D196:M196">SUM(D180+D184+D192+D188)</f>
        <v>0</v>
      </c>
      <c r="E196" s="157">
        <f t="shared" si="14"/>
        <v>0</v>
      </c>
      <c r="F196" s="156">
        <f t="shared" si="14"/>
        <v>0</v>
      </c>
      <c r="G196" s="156">
        <f t="shared" si="14"/>
        <v>0</v>
      </c>
      <c r="H196" s="157">
        <f t="shared" si="14"/>
        <v>0</v>
      </c>
      <c r="I196" s="156">
        <f t="shared" si="14"/>
        <v>0</v>
      </c>
      <c r="J196" s="156">
        <f t="shared" si="14"/>
        <v>0</v>
      </c>
      <c r="K196" s="157">
        <f t="shared" si="14"/>
        <v>0</v>
      </c>
      <c r="L196" s="156">
        <f t="shared" si="14"/>
        <v>0</v>
      </c>
      <c r="M196" s="157">
        <f t="shared" si="14"/>
        <v>0</v>
      </c>
      <c r="N196" s="89">
        <f t="shared" si="11"/>
        <v>0</v>
      </c>
      <c r="O196" s="3"/>
      <c r="P196" s="3"/>
      <c r="Q196" s="16"/>
      <c r="R196" s="3"/>
      <c r="S196" s="3"/>
      <c r="T196" s="3"/>
      <c r="U196" s="3"/>
    </row>
    <row r="197" spans="1:21" s="4" customFormat="1" ht="13.5" thickBot="1">
      <c r="A197" s="247"/>
      <c r="B197" s="208"/>
      <c r="C197" s="155" t="s">
        <v>69</v>
      </c>
      <c r="D197" s="158"/>
      <c r="E197" s="159"/>
      <c r="F197" s="158"/>
      <c r="G197" s="158"/>
      <c r="H197" s="159"/>
      <c r="I197" s="158"/>
      <c r="J197" s="158"/>
      <c r="K197" s="159"/>
      <c r="L197" s="158"/>
      <c r="M197" s="159"/>
      <c r="N197" s="91"/>
      <c r="O197" s="3"/>
      <c r="P197" s="3"/>
      <c r="Q197" s="16"/>
      <c r="R197" s="3"/>
      <c r="S197" s="3"/>
      <c r="T197" s="3"/>
      <c r="U197" s="3"/>
    </row>
    <row r="198" spans="1:21" s="4" customFormat="1" ht="13.5" customHeight="1" thickBot="1">
      <c r="A198" s="170" t="s">
        <v>62</v>
      </c>
      <c r="B198" s="171"/>
      <c r="C198" s="96"/>
      <c r="D198" s="97">
        <v>17247</v>
      </c>
      <c r="E198" s="97">
        <v>4657</v>
      </c>
      <c r="F198" s="97">
        <v>5785</v>
      </c>
      <c r="G198" s="97"/>
      <c r="H198" s="97"/>
      <c r="I198" s="97"/>
      <c r="J198" s="97"/>
      <c r="K198" s="97"/>
      <c r="L198" s="97"/>
      <c r="M198" s="97"/>
      <c r="N198" s="98">
        <f t="shared" si="11"/>
        <v>27689</v>
      </c>
      <c r="O198" s="17">
        <f>SUM(D198:M198)</f>
        <v>27689</v>
      </c>
      <c r="P198" s="3"/>
      <c r="Q198" s="16"/>
      <c r="R198" s="3"/>
      <c r="S198" s="3"/>
      <c r="T198" s="3"/>
      <c r="U198" s="3"/>
    </row>
    <row r="199" spans="1:21" s="4" customFormat="1" ht="25.5">
      <c r="A199" s="245" t="s">
        <v>22</v>
      </c>
      <c r="B199" s="204"/>
      <c r="C199" s="33" t="s">
        <v>66</v>
      </c>
      <c r="D199" s="99">
        <v>29698</v>
      </c>
      <c r="E199" s="100">
        <v>7572</v>
      </c>
      <c r="F199" s="100">
        <v>4173</v>
      </c>
      <c r="G199" s="100"/>
      <c r="H199" s="100"/>
      <c r="I199" s="100"/>
      <c r="J199" s="100"/>
      <c r="K199" s="100"/>
      <c r="L199" s="100"/>
      <c r="M199" s="100"/>
      <c r="N199" s="101">
        <f t="shared" si="11"/>
        <v>41443</v>
      </c>
      <c r="O199" s="3"/>
      <c r="P199" s="3"/>
      <c r="Q199" s="16"/>
      <c r="R199" s="3"/>
      <c r="S199" s="3"/>
      <c r="T199" s="3"/>
      <c r="U199" s="3"/>
    </row>
    <row r="200" spans="1:21" s="4" customFormat="1" ht="12.75">
      <c r="A200" s="246"/>
      <c r="B200" s="206"/>
      <c r="C200" s="33" t="s">
        <v>67</v>
      </c>
      <c r="D200" s="102">
        <v>30008</v>
      </c>
      <c r="E200" s="103">
        <v>7657</v>
      </c>
      <c r="F200" s="103">
        <v>4173</v>
      </c>
      <c r="G200" s="103"/>
      <c r="H200" s="103"/>
      <c r="I200" s="103"/>
      <c r="J200" s="103"/>
      <c r="K200" s="103"/>
      <c r="L200" s="103"/>
      <c r="M200" s="103"/>
      <c r="N200" s="104">
        <f t="shared" si="11"/>
        <v>41838</v>
      </c>
      <c r="O200" s="3"/>
      <c r="P200" s="3"/>
      <c r="Q200" s="16"/>
      <c r="R200" s="3"/>
      <c r="S200" s="3"/>
      <c r="T200" s="3"/>
      <c r="U200" s="3"/>
    </row>
    <row r="201" spans="1:21" s="4" customFormat="1" ht="12.75">
      <c r="A201" s="246"/>
      <c r="B201" s="206"/>
      <c r="C201" s="33" t="s">
        <v>68</v>
      </c>
      <c r="D201" s="102"/>
      <c r="E201" s="103"/>
      <c r="F201" s="103"/>
      <c r="G201" s="103"/>
      <c r="H201" s="103"/>
      <c r="I201" s="103"/>
      <c r="J201" s="103"/>
      <c r="K201" s="103"/>
      <c r="L201" s="103"/>
      <c r="M201" s="103"/>
      <c r="N201" s="104">
        <v>0</v>
      </c>
      <c r="O201" s="3"/>
      <c r="P201" s="3"/>
      <c r="Q201" s="16"/>
      <c r="R201" s="3"/>
      <c r="S201" s="3"/>
      <c r="T201" s="3"/>
      <c r="U201" s="3"/>
    </row>
    <row r="202" spans="1:21" s="4" customFormat="1" ht="13.5" thickBot="1">
      <c r="A202" s="247"/>
      <c r="B202" s="208"/>
      <c r="C202" s="41" t="s">
        <v>69</v>
      </c>
      <c r="D202" s="105"/>
      <c r="E202" s="106"/>
      <c r="F202" s="106"/>
      <c r="G202" s="106"/>
      <c r="H202" s="106"/>
      <c r="I202" s="106"/>
      <c r="J202" s="106"/>
      <c r="K202" s="106"/>
      <c r="L202" s="106"/>
      <c r="M202" s="106"/>
      <c r="N202" s="107"/>
      <c r="O202" s="3"/>
      <c r="P202" s="3"/>
      <c r="Q202" s="16"/>
      <c r="R202" s="3"/>
      <c r="S202" s="3"/>
      <c r="T202" s="3"/>
      <c r="U202" s="3"/>
    </row>
    <row r="203" spans="1:255" s="4" customFormat="1" ht="13.5" customHeight="1" thickBot="1">
      <c r="A203" s="170" t="s">
        <v>62</v>
      </c>
      <c r="B203" s="171"/>
      <c r="C203" s="108"/>
      <c r="D203" s="109">
        <v>29698</v>
      </c>
      <c r="E203" s="110">
        <v>7572</v>
      </c>
      <c r="F203" s="110">
        <v>4173</v>
      </c>
      <c r="G203" s="110"/>
      <c r="H203" s="110"/>
      <c r="I203" s="110"/>
      <c r="J203" s="110"/>
      <c r="K203" s="110"/>
      <c r="L203" s="110"/>
      <c r="M203" s="110"/>
      <c r="N203" s="111">
        <f aca="true" t="shared" si="15" ref="N203:N211">SUM(D203:M203)</f>
        <v>41443</v>
      </c>
      <c r="O203" s="18"/>
      <c r="P203" s="18"/>
      <c r="Q203" s="19"/>
      <c r="R203" s="18"/>
      <c r="S203" s="18"/>
      <c r="T203" s="18"/>
      <c r="U203" s="18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</row>
    <row r="204" spans="1:255" s="4" customFormat="1" ht="25.5" customHeight="1" hidden="1" outlineLevel="1">
      <c r="A204" s="204" t="s">
        <v>23</v>
      </c>
      <c r="B204" s="205"/>
      <c r="C204" s="33" t="s">
        <v>66</v>
      </c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4">
        <f t="shared" si="15"/>
        <v>0</v>
      </c>
      <c r="O204" s="18"/>
      <c r="P204" s="18"/>
      <c r="Q204" s="19"/>
      <c r="R204" s="18"/>
      <c r="S204" s="18"/>
      <c r="T204" s="18"/>
      <c r="U204" s="18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</row>
    <row r="205" spans="1:255" s="4" customFormat="1" ht="12.75" hidden="1" outlineLevel="1">
      <c r="A205" s="206"/>
      <c r="B205" s="207"/>
      <c r="C205" s="33" t="s">
        <v>67</v>
      </c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4">
        <f t="shared" si="15"/>
        <v>0</v>
      </c>
      <c r="O205" s="18"/>
      <c r="P205" s="18"/>
      <c r="Q205" s="19"/>
      <c r="R205" s="18"/>
      <c r="S205" s="18"/>
      <c r="T205" s="18"/>
      <c r="U205" s="18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</row>
    <row r="206" spans="1:255" s="4" customFormat="1" ht="12.75" hidden="1" outlineLevel="1">
      <c r="A206" s="206"/>
      <c r="B206" s="207"/>
      <c r="C206" s="33" t="s">
        <v>68</v>
      </c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4">
        <f t="shared" si="15"/>
        <v>0</v>
      </c>
      <c r="O206" s="18"/>
      <c r="P206" s="18"/>
      <c r="Q206" s="19"/>
      <c r="R206" s="18"/>
      <c r="S206" s="18"/>
      <c r="T206" s="18"/>
      <c r="U206" s="18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</row>
    <row r="207" spans="1:255" s="4" customFormat="1" ht="13.5" hidden="1" outlineLevel="1" thickBot="1">
      <c r="A207" s="208"/>
      <c r="B207" s="209"/>
      <c r="C207" s="41" t="s">
        <v>69</v>
      </c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4">
        <f t="shared" si="15"/>
        <v>0</v>
      </c>
      <c r="O207" s="18"/>
      <c r="P207" s="18"/>
      <c r="Q207" s="19"/>
      <c r="R207" s="18"/>
      <c r="S207" s="18"/>
      <c r="T207" s="18"/>
      <c r="U207" s="18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</row>
    <row r="208" spans="1:255" s="21" customFormat="1" ht="13.5" customHeight="1" hidden="1" outlineLevel="1" thickBot="1">
      <c r="A208" s="250" t="s">
        <v>62</v>
      </c>
      <c r="B208" s="251"/>
      <c r="C208" s="68"/>
      <c r="D208" s="112"/>
      <c r="E208" s="113"/>
      <c r="F208" s="114"/>
      <c r="G208" s="113"/>
      <c r="H208" s="114"/>
      <c r="I208" s="113"/>
      <c r="J208" s="114"/>
      <c r="K208" s="113"/>
      <c r="L208" s="114"/>
      <c r="M208" s="115"/>
      <c r="N208" s="116">
        <f t="shared" si="15"/>
        <v>0</v>
      </c>
      <c r="O208" s="18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  <c r="IU208" s="20"/>
    </row>
    <row r="209" spans="1:255" s="4" customFormat="1" ht="25.5" collapsed="1">
      <c r="A209" s="229" t="s">
        <v>24</v>
      </c>
      <c r="B209" s="230"/>
      <c r="C209" s="135" t="s">
        <v>66</v>
      </c>
      <c r="D209" s="134"/>
      <c r="E209" s="103"/>
      <c r="F209" s="117"/>
      <c r="G209" s="103"/>
      <c r="H209" s="117"/>
      <c r="I209" s="103"/>
      <c r="J209" s="117"/>
      <c r="K209" s="103"/>
      <c r="L209" s="117"/>
      <c r="M209" s="103"/>
      <c r="N209" s="104">
        <f t="shared" si="15"/>
        <v>0</v>
      </c>
      <c r="O209" s="18"/>
      <c r="P209" s="18"/>
      <c r="Q209" s="19"/>
      <c r="R209" s="18"/>
      <c r="S209" s="18"/>
      <c r="T209" s="18"/>
      <c r="U209" s="18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</row>
    <row r="210" spans="1:255" s="4" customFormat="1" ht="12.75">
      <c r="A210" s="206"/>
      <c r="B210" s="231"/>
      <c r="C210" s="119" t="s">
        <v>67</v>
      </c>
      <c r="D210" s="134"/>
      <c r="E210" s="103"/>
      <c r="F210" s="117"/>
      <c r="G210" s="103"/>
      <c r="H210" s="117"/>
      <c r="I210" s="103"/>
      <c r="J210" s="117"/>
      <c r="K210" s="103"/>
      <c r="L210" s="117"/>
      <c r="M210" s="103"/>
      <c r="N210" s="104">
        <f t="shared" si="15"/>
        <v>0</v>
      </c>
      <c r="O210" s="18"/>
      <c r="P210" s="18"/>
      <c r="Q210" s="19"/>
      <c r="R210" s="18"/>
      <c r="S210" s="18"/>
      <c r="T210" s="18"/>
      <c r="U210" s="18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</row>
    <row r="211" spans="1:255" s="4" customFormat="1" ht="12.75">
      <c r="A211" s="206"/>
      <c r="B211" s="231"/>
      <c r="C211" s="119" t="s">
        <v>68</v>
      </c>
      <c r="D211" s="134"/>
      <c r="E211" s="103"/>
      <c r="F211" s="117"/>
      <c r="G211" s="103"/>
      <c r="H211" s="117"/>
      <c r="I211" s="103"/>
      <c r="J211" s="117"/>
      <c r="K211" s="103"/>
      <c r="L211" s="117"/>
      <c r="M211" s="103"/>
      <c r="N211" s="104">
        <f t="shared" si="15"/>
        <v>0</v>
      </c>
      <c r="O211" s="18"/>
      <c r="P211" s="18"/>
      <c r="Q211" s="19"/>
      <c r="R211" s="18"/>
      <c r="S211" s="18"/>
      <c r="T211" s="18"/>
      <c r="U211" s="18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</row>
    <row r="212" spans="1:255" s="4" customFormat="1" ht="13.5" thickBot="1">
      <c r="A212" s="208"/>
      <c r="B212" s="232"/>
      <c r="C212" s="160" t="s">
        <v>69</v>
      </c>
      <c r="D212" s="134"/>
      <c r="E212" s="103"/>
      <c r="F212" s="117"/>
      <c r="G212" s="103"/>
      <c r="H212" s="117"/>
      <c r="I212" s="103"/>
      <c r="J212" s="117"/>
      <c r="K212" s="103"/>
      <c r="L212" s="117"/>
      <c r="M212" s="103"/>
      <c r="N212" s="104"/>
      <c r="O212" s="18"/>
      <c r="P212" s="18"/>
      <c r="Q212" s="19"/>
      <c r="R212" s="18"/>
      <c r="S212" s="18"/>
      <c r="T212" s="18"/>
      <c r="U212" s="18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</row>
    <row r="213" spans="1:255" s="4" customFormat="1" ht="13.5" customHeight="1" thickBot="1">
      <c r="A213" s="170" t="s">
        <v>62</v>
      </c>
      <c r="B213" s="171"/>
      <c r="C213" s="108"/>
      <c r="D213" s="118">
        <v>0</v>
      </c>
      <c r="E213" s="114">
        <v>0</v>
      </c>
      <c r="F213" s="118">
        <v>0</v>
      </c>
      <c r="G213" s="79"/>
      <c r="H213" s="79"/>
      <c r="I213" s="79"/>
      <c r="J213" s="79"/>
      <c r="K213" s="79"/>
      <c r="L213" s="79"/>
      <c r="M213" s="79"/>
      <c r="N213" s="79">
        <f>SUM(C213:M213)</f>
        <v>0</v>
      </c>
      <c r="O213" s="18"/>
      <c r="P213" s="18"/>
      <c r="Q213" s="19"/>
      <c r="R213" s="18"/>
      <c r="S213" s="18"/>
      <c r="T213" s="18"/>
      <c r="U213" s="18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</row>
    <row r="214" spans="1:255" s="4" customFormat="1" ht="25.5" hidden="1" outlineLevel="1">
      <c r="A214" s="233" t="s">
        <v>25</v>
      </c>
      <c r="B214" s="234"/>
      <c r="C214" s="33" t="s">
        <v>66</v>
      </c>
      <c r="D214" s="120"/>
      <c r="E214" s="120"/>
      <c r="F214" s="120"/>
      <c r="G214" s="120"/>
      <c r="H214" s="120"/>
      <c r="I214" s="120"/>
      <c r="J214" s="120"/>
      <c r="K214" s="120">
        <v>0</v>
      </c>
      <c r="L214" s="120"/>
      <c r="M214" s="120"/>
      <c r="N214" s="121">
        <f>SUM(D214:M214)</f>
        <v>0</v>
      </c>
      <c r="O214" s="18"/>
      <c r="P214" s="18"/>
      <c r="Q214" s="19"/>
      <c r="R214" s="18"/>
      <c r="S214" s="18"/>
      <c r="T214" s="18"/>
      <c r="U214" s="18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</row>
    <row r="215" spans="1:255" s="4" customFormat="1" ht="12.75" hidden="1" outlineLevel="1">
      <c r="A215" s="235"/>
      <c r="B215" s="236"/>
      <c r="C215" s="33" t="s">
        <v>67</v>
      </c>
      <c r="D215" s="120"/>
      <c r="E215" s="120"/>
      <c r="F215" s="120"/>
      <c r="G215" s="120"/>
      <c r="H215" s="120"/>
      <c r="I215" s="120"/>
      <c r="J215" s="120"/>
      <c r="K215" s="120">
        <v>0</v>
      </c>
      <c r="L215" s="120"/>
      <c r="M215" s="120"/>
      <c r="N215" s="121">
        <f>SUM(D215:M215)</f>
        <v>0</v>
      </c>
      <c r="O215" s="18"/>
      <c r="P215" s="18"/>
      <c r="Q215" s="19"/>
      <c r="R215" s="18"/>
      <c r="S215" s="18"/>
      <c r="T215" s="18"/>
      <c r="U215" s="18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</row>
    <row r="216" spans="1:255" s="4" customFormat="1" ht="12.75" hidden="1" outlineLevel="1">
      <c r="A216" s="235"/>
      <c r="B216" s="236"/>
      <c r="C216" s="33" t="s">
        <v>68</v>
      </c>
      <c r="D216" s="120"/>
      <c r="E216" s="120"/>
      <c r="F216" s="120"/>
      <c r="G216" s="120"/>
      <c r="H216" s="120"/>
      <c r="I216" s="120"/>
      <c r="J216" s="120"/>
      <c r="K216" s="120">
        <v>0</v>
      </c>
      <c r="L216" s="120"/>
      <c r="M216" s="120"/>
      <c r="N216" s="121">
        <v>0</v>
      </c>
      <c r="O216" s="18"/>
      <c r="P216" s="18"/>
      <c r="Q216" s="19"/>
      <c r="R216" s="18"/>
      <c r="S216" s="18"/>
      <c r="T216" s="18"/>
      <c r="U216" s="18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</row>
    <row r="217" spans="1:255" s="4" customFormat="1" ht="13.5" hidden="1" outlineLevel="1" thickBot="1">
      <c r="A217" s="237"/>
      <c r="B217" s="238"/>
      <c r="C217" s="41" t="s">
        <v>69</v>
      </c>
      <c r="D217" s="122"/>
      <c r="E217" s="122"/>
      <c r="F217" s="122"/>
      <c r="G217" s="122"/>
      <c r="H217" s="122"/>
      <c r="I217" s="122"/>
      <c r="J217" s="122"/>
      <c r="K217" s="122">
        <v>0</v>
      </c>
      <c r="L217" s="122"/>
      <c r="M217" s="122"/>
      <c r="N217" s="123">
        <f>SUM(D217:M217)</f>
        <v>0</v>
      </c>
      <c r="O217" s="18"/>
      <c r="P217" s="18"/>
      <c r="Q217" s="19"/>
      <c r="R217" s="18"/>
      <c r="S217" s="18"/>
      <c r="T217" s="18"/>
      <c r="U217" s="18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</row>
    <row r="218" spans="1:255" s="22" customFormat="1" ht="13.5" customHeight="1" hidden="1" outlineLevel="1" thickBot="1">
      <c r="A218" s="170" t="s">
        <v>62</v>
      </c>
      <c r="B218" s="171"/>
      <c r="C218" s="45"/>
      <c r="D218" s="150"/>
      <c r="E218" s="124"/>
      <c r="F218" s="118"/>
      <c r="G218" s="118"/>
      <c r="H218" s="124"/>
      <c r="I218" s="118"/>
      <c r="J218" s="124"/>
      <c r="K218" s="118">
        <v>0</v>
      </c>
      <c r="L218" s="124"/>
      <c r="M218" s="118"/>
      <c r="N218" s="116">
        <f>SUM(D218:M218)</f>
        <v>0</v>
      </c>
      <c r="O218" s="13"/>
      <c r="T218" s="239"/>
      <c r="U218" s="239"/>
      <c r="V218" s="213"/>
      <c r="W218" s="213"/>
      <c r="X218" s="213"/>
      <c r="Y218" s="213"/>
      <c r="Z218" s="213"/>
      <c r="AA218" s="213"/>
      <c r="AB218" s="213"/>
      <c r="AC218" s="213"/>
      <c r="AD218" s="213"/>
      <c r="AE218" s="213"/>
      <c r="AF218" s="213"/>
      <c r="AG218" s="213"/>
      <c r="AH218" s="213"/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  <c r="BI218" s="213"/>
      <c r="BJ218" s="213"/>
      <c r="BK218" s="213"/>
      <c r="BL218" s="213"/>
      <c r="BM218" s="213"/>
      <c r="BN218" s="213"/>
      <c r="BO218" s="213"/>
      <c r="BP218" s="213"/>
      <c r="BQ218" s="213"/>
      <c r="BR218" s="213"/>
      <c r="BS218" s="213"/>
      <c r="BT218" s="213"/>
      <c r="BU218" s="213"/>
      <c r="BV218" s="213"/>
      <c r="BW218" s="213"/>
      <c r="BX218" s="213"/>
      <c r="BY218" s="213"/>
      <c r="BZ218" s="213"/>
      <c r="CA218" s="213"/>
      <c r="CB218" s="213"/>
      <c r="CC218" s="213"/>
      <c r="CD218" s="213"/>
      <c r="CE218" s="213"/>
      <c r="CF218" s="213"/>
      <c r="CG218" s="213"/>
      <c r="CH218" s="213"/>
      <c r="CI218" s="213"/>
      <c r="CJ218" s="213"/>
      <c r="CK218" s="213"/>
      <c r="CL218" s="213"/>
      <c r="CM218" s="213"/>
      <c r="CN218" s="213"/>
      <c r="CO218" s="213"/>
      <c r="CP218" s="213"/>
      <c r="CQ218" s="213"/>
      <c r="CR218" s="213"/>
      <c r="CS218" s="213"/>
      <c r="CT218" s="213"/>
      <c r="CU218" s="213"/>
      <c r="CV218" s="213"/>
      <c r="CW218" s="213"/>
      <c r="CX218" s="213"/>
      <c r="CY218" s="213"/>
      <c r="CZ218" s="213"/>
      <c r="DA218" s="213"/>
      <c r="DB218" s="213"/>
      <c r="DC218" s="213"/>
      <c r="DD218" s="213"/>
      <c r="DE218" s="213"/>
      <c r="DF218" s="213"/>
      <c r="DG218" s="213"/>
      <c r="DH218" s="213"/>
      <c r="DI218" s="213"/>
      <c r="DJ218" s="213"/>
      <c r="DK218" s="213"/>
      <c r="DL218" s="213"/>
      <c r="DM218" s="213"/>
      <c r="DN218" s="213"/>
      <c r="DO218" s="213"/>
      <c r="DP218" s="213"/>
      <c r="DQ218" s="213"/>
      <c r="DR218" s="213"/>
      <c r="DS218" s="213"/>
      <c r="DT218" s="213"/>
      <c r="DU218" s="213"/>
      <c r="DV218" s="213"/>
      <c r="DW218" s="213"/>
      <c r="DX218" s="213"/>
      <c r="DY218" s="213"/>
      <c r="DZ218" s="213"/>
      <c r="EA218" s="213"/>
      <c r="EB218" s="213"/>
      <c r="EC218" s="213"/>
      <c r="ED218" s="213"/>
      <c r="EE218" s="213"/>
      <c r="EF218" s="213"/>
      <c r="EG218" s="213"/>
      <c r="EH218" s="213"/>
      <c r="EI218" s="213"/>
      <c r="EJ218" s="213"/>
      <c r="EK218" s="213"/>
      <c r="EL218" s="213"/>
      <c r="EM218" s="213"/>
      <c r="EN218" s="213"/>
      <c r="EO218" s="213"/>
      <c r="EP218" s="213"/>
      <c r="EQ218" s="213"/>
      <c r="ER218" s="213"/>
      <c r="ES218" s="213"/>
      <c r="ET218" s="213"/>
      <c r="EU218" s="213"/>
      <c r="EV218" s="213"/>
      <c r="EW218" s="213"/>
      <c r="EX218" s="213"/>
      <c r="EY218" s="213"/>
      <c r="EZ218" s="213"/>
      <c r="FA218" s="213"/>
      <c r="FB218" s="213"/>
      <c r="FC218" s="213"/>
      <c r="FD218" s="213"/>
      <c r="FE218" s="213"/>
      <c r="FF218" s="213"/>
      <c r="FG218" s="213"/>
      <c r="FH218" s="213"/>
      <c r="FI218" s="213"/>
      <c r="FJ218" s="213"/>
      <c r="FK218" s="213"/>
      <c r="FL218" s="213"/>
      <c r="FM218" s="213"/>
      <c r="FN218" s="213"/>
      <c r="FO218" s="213"/>
      <c r="FP218" s="213"/>
      <c r="FQ218" s="213"/>
      <c r="FR218" s="213"/>
      <c r="FS218" s="213"/>
      <c r="FT218" s="213"/>
      <c r="FU218" s="213"/>
      <c r="FV218" s="213"/>
      <c r="FW218" s="213"/>
      <c r="FX218" s="213"/>
      <c r="FY218" s="213"/>
      <c r="FZ218" s="213"/>
      <c r="GA218" s="213"/>
      <c r="GB218" s="213"/>
      <c r="GC218" s="213"/>
      <c r="GD218" s="213"/>
      <c r="GE218" s="213"/>
      <c r="GF218" s="213"/>
      <c r="GG218" s="213"/>
      <c r="GH218" s="213"/>
      <c r="GI218" s="213"/>
      <c r="GJ218" s="213"/>
      <c r="GK218" s="213"/>
      <c r="GL218" s="213"/>
      <c r="GM218" s="213"/>
      <c r="GN218" s="213"/>
      <c r="GO218" s="213"/>
      <c r="GP218" s="213"/>
      <c r="GQ218" s="213"/>
      <c r="GR218" s="213"/>
      <c r="GS218" s="213"/>
      <c r="GT218" s="213"/>
      <c r="GU218" s="213"/>
      <c r="GV218" s="213"/>
      <c r="GW218" s="213"/>
      <c r="GX218" s="213"/>
      <c r="GY218" s="213"/>
      <c r="GZ218" s="213"/>
      <c r="HA218" s="213"/>
      <c r="HB218" s="213"/>
      <c r="HC218" s="213"/>
      <c r="HD218" s="213"/>
      <c r="HE218" s="213"/>
      <c r="HF218" s="213"/>
      <c r="HG218" s="213"/>
      <c r="HH218" s="213"/>
      <c r="HI218" s="213"/>
      <c r="HJ218" s="213"/>
      <c r="HK218" s="213"/>
      <c r="HL218" s="213"/>
      <c r="HM218" s="213"/>
      <c r="HN218" s="213"/>
      <c r="HO218" s="213"/>
      <c r="HP218" s="213"/>
      <c r="HQ218" s="213"/>
      <c r="HR218" s="213"/>
      <c r="HS218" s="213"/>
      <c r="HT218" s="213"/>
      <c r="HU218" s="213"/>
      <c r="HV218" s="213"/>
      <c r="HW218" s="213"/>
      <c r="HX218" s="213"/>
      <c r="HY218" s="213"/>
      <c r="HZ218" s="213"/>
      <c r="IA218" s="213"/>
      <c r="IB218" s="213"/>
      <c r="IC218" s="213"/>
      <c r="ID218" s="213"/>
      <c r="IE218" s="213"/>
      <c r="IF218" s="213"/>
      <c r="IG218" s="213"/>
      <c r="IH218" s="213"/>
      <c r="II218" s="213"/>
      <c r="IJ218" s="213"/>
      <c r="IK218" s="213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</row>
    <row r="219" spans="1:255" s="14" customFormat="1" ht="25.5" customHeight="1" collapsed="1">
      <c r="A219" s="214" t="s">
        <v>65</v>
      </c>
      <c r="B219" s="215"/>
      <c r="C219" s="149" t="s">
        <v>66</v>
      </c>
      <c r="D219" s="126">
        <f>D214+D209+D204+D199+D194</f>
        <v>46945</v>
      </c>
      <c r="E219" s="126">
        <f aca="true" t="shared" si="16" ref="E219:N219">E214+E209+E204+E199+E194</f>
        <v>12229</v>
      </c>
      <c r="F219" s="126">
        <f t="shared" si="16"/>
        <v>9958</v>
      </c>
      <c r="G219" s="126">
        <f t="shared" si="16"/>
        <v>0</v>
      </c>
      <c r="H219" s="126">
        <f t="shared" si="16"/>
        <v>0</v>
      </c>
      <c r="I219" s="126">
        <f t="shared" si="16"/>
        <v>0</v>
      </c>
      <c r="J219" s="126">
        <f t="shared" si="16"/>
        <v>0</v>
      </c>
      <c r="K219" s="126">
        <f t="shared" si="16"/>
        <v>0</v>
      </c>
      <c r="L219" s="126">
        <f t="shared" si="16"/>
        <v>0</v>
      </c>
      <c r="M219" s="126">
        <f t="shared" si="16"/>
        <v>0</v>
      </c>
      <c r="N219" s="126">
        <f t="shared" si="16"/>
        <v>69132</v>
      </c>
      <c r="O219" s="13"/>
      <c r="P219" s="13"/>
      <c r="R219" s="13"/>
      <c r="S219" s="13"/>
      <c r="T219" s="239"/>
      <c r="U219" s="239"/>
      <c r="V219" s="213"/>
      <c r="W219" s="213"/>
      <c r="X219" s="213"/>
      <c r="Y219" s="213"/>
      <c r="Z219" s="213"/>
      <c r="AA219" s="213"/>
      <c r="AB219" s="213"/>
      <c r="AC219" s="213"/>
      <c r="AD219" s="213"/>
      <c r="AE219" s="213"/>
      <c r="AF219" s="213"/>
      <c r="AG219" s="213"/>
      <c r="AH219" s="213"/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213"/>
      <c r="BI219" s="213"/>
      <c r="BJ219" s="213"/>
      <c r="BK219" s="213"/>
      <c r="BL219" s="213"/>
      <c r="BM219" s="213"/>
      <c r="BN219" s="213"/>
      <c r="BO219" s="213"/>
      <c r="BP219" s="213"/>
      <c r="BQ219" s="213"/>
      <c r="BR219" s="213"/>
      <c r="BS219" s="213"/>
      <c r="BT219" s="213"/>
      <c r="BU219" s="213"/>
      <c r="BV219" s="213"/>
      <c r="BW219" s="213"/>
      <c r="BX219" s="213"/>
      <c r="BY219" s="213"/>
      <c r="BZ219" s="213"/>
      <c r="CA219" s="213"/>
      <c r="CB219" s="213"/>
      <c r="CC219" s="213"/>
      <c r="CD219" s="213"/>
      <c r="CE219" s="213"/>
      <c r="CF219" s="213"/>
      <c r="CG219" s="213"/>
      <c r="CH219" s="213"/>
      <c r="CI219" s="213"/>
      <c r="CJ219" s="213"/>
      <c r="CK219" s="213"/>
      <c r="CL219" s="213"/>
      <c r="CM219" s="213"/>
      <c r="CN219" s="213"/>
      <c r="CO219" s="213"/>
      <c r="CP219" s="213"/>
      <c r="CQ219" s="213"/>
      <c r="CR219" s="213"/>
      <c r="CS219" s="213"/>
      <c r="CT219" s="213"/>
      <c r="CU219" s="213"/>
      <c r="CV219" s="213"/>
      <c r="CW219" s="213"/>
      <c r="CX219" s="213"/>
      <c r="CY219" s="213"/>
      <c r="CZ219" s="213"/>
      <c r="DA219" s="213"/>
      <c r="DB219" s="213"/>
      <c r="DC219" s="213"/>
      <c r="DD219" s="213"/>
      <c r="DE219" s="213"/>
      <c r="DF219" s="213"/>
      <c r="DG219" s="213"/>
      <c r="DH219" s="213"/>
      <c r="DI219" s="213"/>
      <c r="DJ219" s="213"/>
      <c r="DK219" s="213"/>
      <c r="DL219" s="213"/>
      <c r="DM219" s="213"/>
      <c r="DN219" s="213"/>
      <c r="DO219" s="213"/>
      <c r="DP219" s="213"/>
      <c r="DQ219" s="213"/>
      <c r="DR219" s="213"/>
      <c r="DS219" s="213"/>
      <c r="DT219" s="213"/>
      <c r="DU219" s="213"/>
      <c r="DV219" s="213"/>
      <c r="DW219" s="213"/>
      <c r="DX219" s="213"/>
      <c r="DY219" s="213"/>
      <c r="DZ219" s="213"/>
      <c r="EA219" s="213"/>
      <c r="EB219" s="213"/>
      <c r="EC219" s="213"/>
      <c r="ED219" s="213"/>
      <c r="EE219" s="213"/>
      <c r="EF219" s="213"/>
      <c r="EG219" s="213"/>
      <c r="EH219" s="213"/>
      <c r="EI219" s="213"/>
      <c r="EJ219" s="213"/>
      <c r="EK219" s="213"/>
      <c r="EL219" s="213"/>
      <c r="EM219" s="213"/>
      <c r="EN219" s="213"/>
      <c r="EO219" s="213"/>
      <c r="EP219" s="213"/>
      <c r="EQ219" s="213"/>
      <c r="ER219" s="213"/>
      <c r="ES219" s="213"/>
      <c r="ET219" s="213"/>
      <c r="EU219" s="213"/>
      <c r="EV219" s="213"/>
      <c r="EW219" s="213"/>
      <c r="EX219" s="213"/>
      <c r="EY219" s="213"/>
      <c r="EZ219" s="213"/>
      <c r="FA219" s="213"/>
      <c r="FB219" s="213"/>
      <c r="FC219" s="213"/>
      <c r="FD219" s="213"/>
      <c r="FE219" s="213"/>
      <c r="FF219" s="213"/>
      <c r="FG219" s="213"/>
      <c r="FH219" s="213"/>
      <c r="FI219" s="213"/>
      <c r="FJ219" s="213"/>
      <c r="FK219" s="213"/>
      <c r="FL219" s="213"/>
      <c r="FM219" s="213"/>
      <c r="FN219" s="213"/>
      <c r="FO219" s="213"/>
      <c r="FP219" s="213"/>
      <c r="FQ219" s="213"/>
      <c r="FR219" s="213"/>
      <c r="FS219" s="213"/>
      <c r="FT219" s="213"/>
      <c r="FU219" s="213"/>
      <c r="FV219" s="213"/>
      <c r="FW219" s="213"/>
      <c r="FX219" s="213"/>
      <c r="FY219" s="213"/>
      <c r="FZ219" s="213"/>
      <c r="GA219" s="213"/>
      <c r="GB219" s="213"/>
      <c r="GC219" s="213"/>
      <c r="GD219" s="213"/>
      <c r="GE219" s="213"/>
      <c r="GF219" s="213"/>
      <c r="GG219" s="213"/>
      <c r="GH219" s="213"/>
      <c r="GI219" s="213"/>
      <c r="GJ219" s="213"/>
      <c r="GK219" s="213"/>
      <c r="GL219" s="213"/>
      <c r="GM219" s="213"/>
      <c r="GN219" s="213"/>
      <c r="GO219" s="213"/>
      <c r="GP219" s="213"/>
      <c r="GQ219" s="213"/>
      <c r="GR219" s="213"/>
      <c r="GS219" s="213"/>
      <c r="GT219" s="213"/>
      <c r="GU219" s="213"/>
      <c r="GV219" s="213"/>
      <c r="GW219" s="213"/>
      <c r="GX219" s="213"/>
      <c r="GY219" s="213"/>
      <c r="GZ219" s="213"/>
      <c r="HA219" s="213"/>
      <c r="HB219" s="213"/>
      <c r="HC219" s="213"/>
      <c r="HD219" s="213"/>
      <c r="HE219" s="213"/>
      <c r="HF219" s="213"/>
      <c r="HG219" s="213"/>
      <c r="HH219" s="213"/>
      <c r="HI219" s="213"/>
      <c r="HJ219" s="213"/>
      <c r="HK219" s="213"/>
      <c r="HL219" s="213"/>
      <c r="HM219" s="213"/>
      <c r="HN219" s="213"/>
      <c r="HO219" s="213"/>
      <c r="HP219" s="213"/>
      <c r="HQ219" s="213"/>
      <c r="HR219" s="213"/>
      <c r="HS219" s="213"/>
      <c r="HT219" s="213"/>
      <c r="HU219" s="213"/>
      <c r="HV219" s="213"/>
      <c r="HW219" s="213"/>
      <c r="HX219" s="213"/>
      <c r="HY219" s="213"/>
      <c r="HZ219" s="213"/>
      <c r="IA219" s="213"/>
      <c r="IB219" s="213"/>
      <c r="IC219" s="213"/>
      <c r="ID219" s="213"/>
      <c r="IE219" s="213"/>
      <c r="IF219" s="213"/>
      <c r="IG219" s="213"/>
      <c r="IH219" s="213"/>
      <c r="II219" s="213"/>
      <c r="IJ219" s="213"/>
      <c r="IK219" s="213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</row>
    <row r="220" spans="1:255" s="14" customFormat="1" ht="12.75">
      <c r="A220" s="216"/>
      <c r="B220" s="217"/>
      <c r="C220" s="68" t="s">
        <v>67</v>
      </c>
      <c r="D220" s="121">
        <f aca="true" t="shared" si="17" ref="D220:N223">D215+D210+D205+D200+D195</f>
        <v>47410</v>
      </c>
      <c r="E220" s="121">
        <f t="shared" si="17"/>
        <v>12356</v>
      </c>
      <c r="F220" s="121">
        <f t="shared" si="17"/>
        <v>9958</v>
      </c>
      <c r="G220" s="121">
        <f t="shared" si="17"/>
        <v>0</v>
      </c>
      <c r="H220" s="121">
        <f t="shared" si="17"/>
        <v>0</v>
      </c>
      <c r="I220" s="121">
        <f t="shared" si="17"/>
        <v>0</v>
      </c>
      <c r="J220" s="121">
        <f t="shared" si="17"/>
        <v>0</v>
      </c>
      <c r="K220" s="121">
        <f t="shared" si="17"/>
        <v>0</v>
      </c>
      <c r="L220" s="121">
        <f t="shared" si="17"/>
        <v>0</v>
      </c>
      <c r="M220" s="121">
        <f t="shared" si="17"/>
        <v>0</v>
      </c>
      <c r="N220" s="121">
        <f t="shared" si="17"/>
        <v>69724</v>
      </c>
      <c r="O220" s="13"/>
      <c r="P220" s="13"/>
      <c r="R220" s="13"/>
      <c r="S220" s="13"/>
      <c r="T220" s="239"/>
      <c r="U220" s="239"/>
      <c r="V220" s="213"/>
      <c r="W220" s="213"/>
      <c r="X220" s="213"/>
      <c r="Y220" s="213"/>
      <c r="Z220" s="213"/>
      <c r="AA220" s="213"/>
      <c r="AB220" s="213"/>
      <c r="AC220" s="213"/>
      <c r="AD220" s="213"/>
      <c r="AE220" s="213"/>
      <c r="AF220" s="213"/>
      <c r="AG220" s="213"/>
      <c r="AH220" s="213"/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  <c r="BI220" s="213"/>
      <c r="BJ220" s="213"/>
      <c r="BK220" s="213"/>
      <c r="BL220" s="213"/>
      <c r="BM220" s="213"/>
      <c r="BN220" s="213"/>
      <c r="BO220" s="213"/>
      <c r="BP220" s="213"/>
      <c r="BQ220" s="213"/>
      <c r="BR220" s="213"/>
      <c r="BS220" s="213"/>
      <c r="BT220" s="213"/>
      <c r="BU220" s="213"/>
      <c r="BV220" s="213"/>
      <c r="BW220" s="213"/>
      <c r="BX220" s="213"/>
      <c r="BY220" s="213"/>
      <c r="BZ220" s="213"/>
      <c r="CA220" s="213"/>
      <c r="CB220" s="213"/>
      <c r="CC220" s="213"/>
      <c r="CD220" s="213"/>
      <c r="CE220" s="213"/>
      <c r="CF220" s="213"/>
      <c r="CG220" s="213"/>
      <c r="CH220" s="213"/>
      <c r="CI220" s="213"/>
      <c r="CJ220" s="213"/>
      <c r="CK220" s="213"/>
      <c r="CL220" s="213"/>
      <c r="CM220" s="213"/>
      <c r="CN220" s="213"/>
      <c r="CO220" s="213"/>
      <c r="CP220" s="213"/>
      <c r="CQ220" s="213"/>
      <c r="CR220" s="213"/>
      <c r="CS220" s="213"/>
      <c r="CT220" s="213"/>
      <c r="CU220" s="213"/>
      <c r="CV220" s="213"/>
      <c r="CW220" s="213"/>
      <c r="CX220" s="213"/>
      <c r="CY220" s="213"/>
      <c r="CZ220" s="213"/>
      <c r="DA220" s="213"/>
      <c r="DB220" s="213"/>
      <c r="DC220" s="213"/>
      <c r="DD220" s="213"/>
      <c r="DE220" s="213"/>
      <c r="DF220" s="213"/>
      <c r="DG220" s="213"/>
      <c r="DH220" s="213"/>
      <c r="DI220" s="213"/>
      <c r="DJ220" s="213"/>
      <c r="DK220" s="213"/>
      <c r="DL220" s="213"/>
      <c r="DM220" s="213"/>
      <c r="DN220" s="213"/>
      <c r="DO220" s="213"/>
      <c r="DP220" s="213"/>
      <c r="DQ220" s="213"/>
      <c r="DR220" s="213"/>
      <c r="DS220" s="213"/>
      <c r="DT220" s="213"/>
      <c r="DU220" s="213"/>
      <c r="DV220" s="213"/>
      <c r="DW220" s="213"/>
      <c r="DX220" s="213"/>
      <c r="DY220" s="213"/>
      <c r="DZ220" s="213"/>
      <c r="EA220" s="213"/>
      <c r="EB220" s="213"/>
      <c r="EC220" s="213"/>
      <c r="ED220" s="213"/>
      <c r="EE220" s="213"/>
      <c r="EF220" s="213"/>
      <c r="EG220" s="213"/>
      <c r="EH220" s="213"/>
      <c r="EI220" s="213"/>
      <c r="EJ220" s="213"/>
      <c r="EK220" s="213"/>
      <c r="EL220" s="213"/>
      <c r="EM220" s="213"/>
      <c r="EN220" s="213"/>
      <c r="EO220" s="213"/>
      <c r="EP220" s="213"/>
      <c r="EQ220" s="213"/>
      <c r="ER220" s="213"/>
      <c r="ES220" s="213"/>
      <c r="ET220" s="213"/>
      <c r="EU220" s="213"/>
      <c r="EV220" s="213"/>
      <c r="EW220" s="213"/>
      <c r="EX220" s="213"/>
      <c r="EY220" s="213"/>
      <c r="EZ220" s="213"/>
      <c r="FA220" s="213"/>
      <c r="FB220" s="213"/>
      <c r="FC220" s="213"/>
      <c r="FD220" s="213"/>
      <c r="FE220" s="213"/>
      <c r="FF220" s="213"/>
      <c r="FG220" s="213"/>
      <c r="FH220" s="213"/>
      <c r="FI220" s="213"/>
      <c r="FJ220" s="213"/>
      <c r="FK220" s="213"/>
      <c r="FL220" s="213"/>
      <c r="FM220" s="213"/>
      <c r="FN220" s="213"/>
      <c r="FO220" s="213"/>
      <c r="FP220" s="213"/>
      <c r="FQ220" s="213"/>
      <c r="FR220" s="213"/>
      <c r="FS220" s="213"/>
      <c r="FT220" s="213"/>
      <c r="FU220" s="213"/>
      <c r="FV220" s="213"/>
      <c r="FW220" s="213"/>
      <c r="FX220" s="213"/>
      <c r="FY220" s="213"/>
      <c r="FZ220" s="213"/>
      <c r="GA220" s="213"/>
      <c r="GB220" s="213"/>
      <c r="GC220" s="213"/>
      <c r="GD220" s="213"/>
      <c r="GE220" s="213"/>
      <c r="GF220" s="213"/>
      <c r="GG220" s="213"/>
      <c r="GH220" s="213"/>
      <c r="GI220" s="213"/>
      <c r="GJ220" s="213"/>
      <c r="GK220" s="213"/>
      <c r="GL220" s="213"/>
      <c r="GM220" s="213"/>
      <c r="GN220" s="213"/>
      <c r="GO220" s="213"/>
      <c r="GP220" s="213"/>
      <c r="GQ220" s="213"/>
      <c r="GR220" s="213"/>
      <c r="GS220" s="213"/>
      <c r="GT220" s="213"/>
      <c r="GU220" s="213"/>
      <c r="GV220" s="213"/>
      <c r="GW220" s="213"/>
      <c r="GX220" s="213"/>
      <c r="GY220" s="213"/>
      <c r="GZ220" s="213"/>
      <c r="HA220" s="213"/>
      <c r="HB220" s="213"/>
      <c r="HC220" s="213"/>
      <c r="HD220" s="213"/>
      <c r="HE220" s="213"/>
      <c r="HF220" s="213"/>
      <c r="HG220" s="213"/>
      <c r="HH220" s="213"/>
      <c r="HI220" s="213"/>
      <c r="HJ220" s="213"/>
      <c r="HK220" s="213"/>
      <c r="HL220" s="213"/>
      <c r="HM220" s="213"/>
      <c r="HN220" s="213"/>
      <c r="HO220" s="213"/>
      <c r="HP220" s="213"/>
      <c r="HQ220" s="213"/>
      <c r="HR220" s="213"/>
      <c r="HS220" s="213"/>
      <c r="HT220" s="213"/>
      <c r="HU220" s="213"/>
      <c r="HV220" s="213"/>
      <c r="HW220" s="213"/>
      <c r="HX220" s="213"/>
      <c r="HY220" s="213"/>
      <c r="HZ220" s="213"/>
      <c r="IA220" s="213"/>
      <c r="IB220" s="213"/>
      <c r="IC220" s="213"/>
      <c r="ID220" s="213"/>
      <c r="IE220" s="213"/>
      <c r="IF220" s="213"/>
      <c r="IG220" s="213"/>
      <c r="IH220" s="213"/>
      <c r="II220" s="213"/>
      <c r="IJ220" s="213"/>
      <c r="IK220" s="213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</row>
    <row r="221" spans="1:255" s="14" customFormat="1" ht="12.75">
      <c r="A221" s="216"/>
      <c r="B221" s="217"/>
      <c r="C221" s="68" t="s">
        <v>68</v>
      </c>
      <c r="D221" s="121">
        <f t="shared" si="17"/>
        <v>0</v>
      </c>
      <c r="E221" s="121">
        <f t="shared" si="17"/>
        <v>0</v>
      </c>
      <c r="F221" s="121">
        <f t="shared" si="17"/>
        <v>0</v>
      </c>
      <c r="G221" s="121">
        <f t="shared" si="17"/>
        <v>0</v>
      </c>
      <c r="H221" s="121">
        <f t="shared" si="17"/>
        <v>0</v>
      </c>
      <c r="I221" s="121">
        <f t="shared" si="17"/>
        <v>0</v>
      </c>
      <c r="J221" s="121">
        <f t="shared" si="17"/>
        <v>0</v>
      </c>
      <c r="K221" s="121">
        <f t="shared" si="17"/>
        <v>0</v>
      </c>
      <c r="L221" s="121">
        <f t="shared" si="17"/>
        <v>0</v>
      </c>
      <c r="M221" s="121">
        <f t="shared" si="17"/>
        <v>0</v>
      </c>
      <c r="N221" s="121">
        <f t="shared" si="17"/>
        <v>0</v>
      </c>
      <c r="O221" s="13"/>
      <c r="P221" s="13"/>
      <c r="R221" s="13"/>
      <c r="S221" s="13"/>
      <c r="T221" s="13"/>
      <c r="U221" s="13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</row>
    <row r="222" spans="1:255" s="14" customFormat="1" ht="13.5" thickBot="1">
      <c r="A222" s="216"/>
      <c r="B222" s="217"/>
      <c r="C222" s="68" t="s">
        <v>69</v>
      </c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3"/>
      <c r="P222" s="13"/>
      <c r="R222" s="13"/>
      <c r="S222" s="13"/>
      <c r="T222" s="13"/>
      <c r="U222" s="13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</row>
    <row r="223" spans="1:21" s="4" customFormat="1" ht="13.5" thickBot="1">
      <c r="A223" s="170" t="s">
        <v>62</v>
      </c>
      <c r="B223" s="171"/>
      <c r="C223" s="145"/>
      <c r="D223" s="147">
        <f t="shared" si="17"/>
        <v>46945</v>
      </c>
      <c r="E223" s="146">
        <f t="shared" si="17"/>
        <v>12229</v>
      </c>
      <c r="F223" s="146">
        <f t="shared" si="17"/>
        <v>9958</v>
      </c>
      <c r="G223" s="146">
        <f t="shared" si="17"/>
        <v>0</v>
      </c>
      <c r="H223" s="146">
        <f t="shared" si="17"/>
        <v>0</v>
      </c>
      <c r="I223" s="146">
        <f t="shared" si="17"/>
        <v>0</v>
      </c>
      <c r="J223" s="146">
        <f t="shared" si="17"/>
        <v>0</v>
      </c>
      <c r="K223" s="146">
        <f t="shared" si="17"/>
        <v>0</v>
      </c>
      <c r="L223" s="146">
        <f t="shared" si="17"/>
        <v>0</v>
      </c>
      <c r="M223" s="146">
        <f t="shared" si="17"/>
        <v>0</v>
      </c>
      <c r="N223" s="146">
        <f t="shared" si="17"/>
        <v>69132</v>
      </c>
      <c r="O223" s="32">
        <f>SUM(D223:M223)</f>
        <v>69132</v>
      </c>
      <c r="P223" s="3"/>
      <c r="R223" s="3"/>
      <c r="S223" s="3"/>
      <c r="T223" s="3"/>
      <c r="U223" s="3"/>
    </row>
    <row r="224" spans="1:21" s="4" customFormat="1" ht="25.5" customHeight="1">
      <c r="A224" s="169" t="s">
        <v>58</v>
      </c>
      <c r="B224" s="172"/>
      <c r="C224" s="128" t="s">
        <v>61</v>
      </c>
      <c r="D224" s="164">
        <f aca="true" t="shared" si="18" ref="D224:N228">SUM(D219,D173)</f>
        <v>71505</v>
      </c>
      <c r="E224" s="129">
        <f aca="true" t="shared" si="19" ref="E224:N225">SUM(E219,E173)</f>
        <v>18047</v>
      </c>
      <c r="F224" s="129">
        <f t="shared" si="19"/>
        <v>53557</v>
      </c>
      <c r="G224" s="129">
        <f t="shared" si="19"/>
        <v>2035</v>
      </c>
      <c r="H224" s="129">
        <f t="shared" si="19"/>
        <v>6456</v>
      </c>
      <c r="I224" s="129">
        <f t="shared" si="19"/>
        <v>0</v>
      </c>
      <c r="J224" s="129">
        <f t="shared" si="19"/>
        <v>82553</v>
      </c>
      <c r="K224" s="129">
        <f t="shared" si="19"/>
        <v>48598</v>
      </c>
      <c r="L224" s="129">
        <f t="shared" si="19"/>
        <v>3453</v>
      </c>
      <c r="M224" s="129">
        <f t="shared" si="19"/>
        <v>0</v>
      </c>
      <c r="N224" s="129">
        <f t="shared" si="19"/>
        <v>286204</v>
      </c>
      <c r="O224" s="3"/>
      <c r="P224" s="3"/>
      <c r="R224" s="3"/>
      <c r="S224" s="3"/>
      <c r="T224" s="3"/>
      <c r="U224" s="3"/>
    </row>
    <row r="225" spans="1:21" s="4" customFormat="1" ht="12.75">
      <c r="A225" s="173"/>
      <c r="B225" s="174"/>
      <c r="C225" s="130" t="s">
        <v>67</v>
      </c>
      <c r="D225" s="168">
        <f t="shared" si="18"/>
        <v>72222</v>
      </c>
      <c r="E225" s="131">
        <f t="shared" si="18"/>
        <v>18242</v>
      </c>
      <c r="F225" s="131">
        <f t="shared" si="19"/>
        <v>53783</v>
      </c>
      <c r="G225" s="131">
        <f t="shared" si="19"/>
        <v>4274</v>
      </c>
      <c r="H225" s="131">
        <f t="shared" si="18"/>
        <v>6456</v>
      </c>
      <c r="I225" s="131">
        <f t="shared" si="18"/>
        <v>0</v>
      </c>
      <c r="J225" s="131">
        <f t="shared" si="18"/>
        <v>82553</v>
      </c>
      <c r="K225" s="131">
        <f t="shared" si="18"/>
        <v>48598</v>
      </c>
      <c r="L225" s="131">
        <v>8081</v>
      </c>
      <c r="M225" s="131">
        <f t="shared" si="18"/>
        <v>0</v>
      </c>
      <c r="N225" s="131">
        <f>SUM(D225:M225)</f>
        <v>294209</v>
      </c>
      <c r="O225" s="3"/>
      <c r="P225" s="3"/>
      <c r="R225" s="3"/>
      <c r="S225" s="3"/>
      <c r="T225" s="3"/>
      <c r="U225" s="3"/>
    </row>
    <row r="226" spans="1:21" s="4" customFormat="1" ht="12.75">
      <c r="A226" s="173"/>
      <c r="B226" s="174"/>
      <c r="C226" s="130" t="s">
        <v>68</v>
      </c>
      <c r="D226" s="131">
        <f t="shared" si="18"/>
        <v>0</v>
      </c>
      <c r="E226" s="131">
        <f t="shared" si="18"/>
        <v>0</v>
      </c>
      <c r="F226" s="131">
        <f t="shared" si="18"/>
        <v>0</v>
      </c>
      <c r="G226" s="131">
        <f t="shared" si="18"/>
        <v>0</v>
      </c>
      <c r="H226" s="131">
        <f t="shared" si="18"/>
        <v>0</v>
      </c>
      <c r="I226" s="131">
        <f t="shared" si="18"/>
        <v>0</v>
      </c>
      <c r="J226" s="131">
        <f t="shared" si="18"/>
        <v>0</v>
      </c>
      <c r="K226" s="131">
        <f t="shared" si="18"/>
        <v>0</v>
      </c>
      <c r="L226" s="131">
        <f t="shared" si="18"/>
        <v>0</v>
      </c>
      <c r="M226" s="131">
        <f t="shared" si="18"/>
        <v>0</v>
      </c>
      <c r="N226" s="131">
        <f t="shared" si="18"/>
        <v>0</v>
      </c>
      <c r="O226" s="3"/>
      <c r="P226" s="3"/>
      <c r="R226" s="3"/>
      <c r="S226" s="3"/>
      <c r="T226" s="3"/>
      <c r="U226" s="3"/>
    </row>
    <row r="227" spans="1:21" s="4" customFormat="1" ht="13.5" thickBot="1">
      <c r="A227" s="173"/>
      <c r="B227" s="174"/>
      <c r="C227" s="130" t="s">
        <v>69</v>
      </c>
      <c r="D227" s="167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7"/>
      <c r="P227" s="3"/>
      <c r="R227" s="3"/>
      <c r="S227" s="3"/>
      <c r="T227" s="3"/>
      <c r="U227" s="3"/>
    </row>
    <row r="228" spans="1:21" s="4" customFormat="1" ht="13.5" customHeight="1" thickBot="1">
      <c r="A228" s="175" t="s">
        <v>62</v>
      </c>
      <c r="B228" s="176"/>
      <c r="C228" s="144"/>
      <c r="D228" s="151">
        <f t="shared" si="18"/>
        <v>71505</v>
      </c>
      <c r="E228" s="151">
        <f t="shared" si="18"/>
        <v>18047</v>
      </c>
      <c r="F228" s="151">
        <f t="shared" si="18"/>
        <v>53557</v>
      </c>
      <c r="G228" s="151">
        <f t="shared" si="18"/>
        <v>2035</v>
      </c>
      <c r="H228" s="151">
        <f t="shared" si="18"/>
        <v>6456</v>
      </c>
      <c r="I228" s="151">
        <f t="shared" si="18"/>
        <v>0</v>
      </c>
      <c r="J228" s="151">
        <f t="shared" si="18"/>
        <v>82553</v>
      </c>
      <c r="K228" s="151">
        <f t="shared" si="18"/>
        <v>48598</v>
      </c>
      <c r="L228" s="151">
        <f t="shared" si="18"/>
        <v>3453</v>
      </c>
      <c r="M228" s="151">
        <f t="shared" si="18"/>
        <v>0</v>
      </c>
      <c r="N228" s="151">
        <f t="shared" si="18"/>
        <v>286204</v>
      </c>
      <c r="O228" s="32">
        <f>SUM(D228:M228)</f>
        <v>286204</v>
      </c>
      <c r="P228" s="3"/>
      <c r="R228" s="17"/>
      <c r="S228" s="3"/>
      <c r="T228" s="3"/>
      <c r="U228" s="3"/>
    </row>
    <row r="229" spans="1:21" s="4" customFormat="1" ht="12.75">
      <c r="A229" s="189"/>
      <c r="B229" s="189"/>
      <c r="C229" s="189"/>
      <c r="D229" s="23"/>
      <c r="E229" s="24"/>
      <c r="F229" s="23"/>
      <c r="G229" s="23"/>
      <c r="H229" s="23"/>
      <c r="I229" s="24"/>
      <c r="J229" s="24"/>
      <c r="K229" s="23"/>
      <c r="L229" s="24"/>
      <c r="M229" s="24"/>
      <c r="N229" s="133"/>
      <c r="O229" s="3"/>
      <c r="P229" s="3"/>
      <c r="R229" s="17"/>
      <c r="S229" s="3"/>
      <c r="T229" s="3"/>
      <c r="U229" s="3"/>
    </row>
    <row r="230" spans="1:21" s="4" customFormat="1" ht="27" customHeight="1">
      <c r="A230" s="189"/>
      <c r="B230" s="189"/>
      <c r="C230" s="189"/>
      <c r="D230" s="23"/>
      <c r="E230" s="24"/>
      <c r="F230" s="23"/>
      <c r="G230" s="24"/>
      <c r="H230" s="24"/>
      <c r="I230" s="24"/>
      <c r="J230" s="24"/>
      <c r="K230" s="24"/>
      <c r="L230" s="24"/>
      <c r="M230" s="24"/>
      <c r="N230" s="23"/>
      <c r="O230" s="3"/>
      <c r="P230" s="3"/>
      <c r="Q230" s="16"/>
      <c r="R230" s="17"/>
      <c r="S230" s="3"/>
      <c r="T230" s="3"/>
      <c r="U230" s="3"/>
    </row>
    <row r="231" spans="1:21" s="4" customFormat="1" ht="27" customHeight="1">
      <c r="A231" s="24"/>
      <c r="B231" s="24"/>
      <c r="C231" s="24"/>
      <c r="D231" s="25"/>
      <c r="E231" s="24"/>
      <c r="F231" s="26"/>
      <c r="G231" s="27"/>
      <c r="H231" s="24"/>
      <c r="I231" s="24"/>
      <c r="J231" s="24"/>
      <c r="K231" s="24"/>
      <c r="L231" s="24"/>
      <c r="M231" s="24"/>
      <c r="N231" s="24"/>
      <c r="O231" s="3"/>
      <c r="P231" s="3"/>
      <c r="Q231" s="16"/>
      <c r="R231" s="17"/>
      <c r="S231" s="3"/>
      <c r="T231" s="3"/>
      <c r="U231" s="3"/>
    </row>
    <row r="232" spans="1:21" s="4" customFormat="1" ht="12.75">
      <c r="A232" s="24"/>
      <c r="B232" s="24"/>
      <c r="C232" s="24"/>
      <c r="D232" s="24"/>
      <c r="E232" s="24"/>
      <c r="F232" s="28"/>
      <c r="G232" s="24"/>
      <c r="H232" s="24"/>
      <c r="I232" s="24"/>
      <c r="J232" s="24"/>
      <c r="K232" s="24"/>
      <c r="L232" s="24"/>
      <c r="M232" s="24"/>
      <c r="N232" s="24"/>
      <c r="O232" s="3"/>
      <c r="P232" s="3"/>
      <c r="R232" s="3"/>
      <c r="S232" s="3"/>
      <c r="T232" s="3"/>
      <c r="U232" s="3"/>
    </row>
    <row r="233" spans="1:21" s="4" customFormat="1" ht="12.75">
      <c r="A233" s="24"/>
      <c r="B233" s="24"/>
      <c r="C233" s="24"/>
      <c r="D233" s="24"/>
      <c r="E233" s="24"/>
      <c r="F233" s="26"/>
      <c r="G233" s="27"/>
      <c r="H233" s="24"/>
      <c r="I233" s="24"/>
      <c r="J233" s="24"/>
      <c r="K233" s="24"/>
      <c r="L233" s="24"/>
      <c r="M233" s="24"/>
      <c r="N233" s="24"/>
      <c r="O233" s="3"/>
      <c r="P233" s="3"/>
      <c r="R233" s="3"/>
      <c r="S233" s="3"/>
      <c r="T233" s="3"/>
      <c r="U233" s="3"/>
    </row>
    <row r="234" spans="1:21" s="4" customFormat="1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3"/>
      <c r="P234" s="3"/>
      <c r="R234" s="3"/>
      <c r="S234" s="3"/>
      <c r="T234" s="3"/>
      <c r="U234" s="3"/>
    </row>
    <row r="235" spans="1:21" s="4" customFormat="1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3"/>
      <c r="P235" s="3"/>
      <c r="R235" s="3"/>
      <c r="S235" s="3"/>
      <c r="T235" s="3"/>
      <c r="U235" s="3"/>
    </row>
    <row r="236" spans="1:21" s="4" customFormat="1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3"/>
      <c r="P236" s="3"/>
      <c r="R236" s="3"/>
      <c r="S236" s="3"/>
      <c r="T236" s="3"/>
      <c r="U236" s="3"/>
    </row>
    <row r="237" spans="1:21" s="4" customFormat="1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3"/>
      <c r="P237" s="3"/>
      <c r="R237" s="3"/>
      <c r="S237" s="3"/>
      <c r="T237" s="3"/>
      <c r="U237" s="3"/>
    </row>
    <row r="238" spans="1:21" s="4" customFormat="1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3"/>
      <c r="P238" s="3"/>
      <c r="R238" s="3"/>
      <c r="S238" s="3"/>
      <c r="T238" s="3"/>
      <c r="U238" s="3"/>
    </row>
    <row r="239" spans="1:21" s="4" customFormat="1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3"/>
      <c r="P239" s="3"/>
      <c r="R239" s="3"/>
      <c r="S239" s="3"/>
      <c r="T239" s="3"/>
      <c r="U239" s="3"/>
    </row>
    <row r="240" spans="1:21" s="4" customFormat="1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3"/>
      <c r="P240" s="3"/>
      <c r="R240" s="3"/>
      <c r="S240" s="3"/>
      <c r="T240" s="3"/>
      <c r="U240" s="3"/>
    </row>
    <row r="241" spans="1:21" s="4" customFormat="1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3"/>
      <c r="P241" s="3"/>
      <c r="R241" s="3"/>
      <c r="S241" s="3"/>
      <c r="T241" s="3"/>
      <c r="U241" s="3"/>
    </row>
    <row r="242" spans="1:21" s="4" customFormat="1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3"/>
      <c r="P242" s="3"/>
      <c r="R242" s="3"/>
      <c r="S242" s="3"/>
      <c r="T242" s="3"/>
      <c r="U242" s="3"/>
    </row>
    <row r="243" spans="1:21" s="4" customFormat="1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3"/>
      <c r="P243" s="3"/>
      <c r="R243" s="3"/>
      <c r="S243" s="3"/>
      <c r="T243" s="3"/>
      <c r="U243" s="3"/>
    </row>
    <row r="244" spans="1:21" s="4" customFormat="1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3"/>
      <c r="P244" s="3"/>
      <c r="R244" s="3"/>
      <c r="S244" s="3"/>
      <c r="T244" s="3"/>
      <c r="U244" s="3"/>
    </row>
    <row r="245" spans="1:21" s="4" customFormat="1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3"/>
      <c r="P245" s="3"/>
      <c r="R245" s="3"/>
      <c r="S245" s="3"/>
      <c r="T245" s="3"/>
      <c r="U245" s="3"/>
    </row>
    <row r="246" spans="1:21" s="4" customFormat="1" ht="12.75">
      <c r="A246" s="29"/>
      <c r="B246" s="29"/>
      <c r="C246" s="29"/>
      <c r="D246" s="30" t="s">
        <v>18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3"/>
      <c r="P246" s="3"/>
      <c r="R246" s="3"/>
      <c r="S246" s="3"/>
      <c r="T246" s="3"/>
      <c r="U246" s="3"/>
    </row>
    <row r="247" spans="1:21" s="4" customFormat="1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3"/>
      <c r="P247" s="3"/>
      <c r="R247" s="3"/>
      <c r="S247" s="3"/>
      <c r="T247" s="3"/>
      <c r="U247" s="3"/>
    </row>
    <row r="248" spans="1:21" s="4" customFormat="1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3"/>
      <c r="P248" s="3"/>
      <c r="R248" s="3"/>
      <c r="S248" s="3"/>
      <c r="T248" s="3"/>
      <c r="U248" s="3"/>
    </row>
    <row r="249" spans="1:21" s="4" customFormat="1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3"/>
      <c r="P249" s="3"/>
      <c r="R249" s="3"/>
      <c r="S249" s="3"/>
      <c r="T249" s="3"/>
      <c r="U249" s="3"/>
    </row>
    <row r="250" spans="1:21" s="4" customFormat="1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3"/>
      <c r="P250" s="3"/>
      <c r="R250" s="3"/>
      <c r="S250" s="3"/>
      <c r="T250" s="3"/>
      <c r="U250" s="3"/>
    </row>
  </sheetData>
  <sheetProtection/>
  <mergeCells count="212">
    <mergeCell ref="A63:B66"/>
    <mergeCell ref="O2:Q2"/>
    <mergeCell ref="M3:N3"/>
    <mergeCell ref="N4:N6"/>
    <mergeCell ref="D5:H5"/>
    <mergeCell ref="I5:K5"/>
    <mergeCell ref="A47:B47"/>
    <mergeCell ref="L5:M5"/>
    <mergeCell ref="A18:B21"/>
    <mergeCell ref="A33:B36"/>
    <mergeCell ref="A52:B52"/>
    <mergeCell ref="A7:N7"/>
    <mergeCell ref="A53:B56"/>
    <mergeCell ref="A48:B51"/>
    <mergeCell ref="A27:B27"/>
    <mergeCell ref="A1:N1"/>
    <mergeCell ref="A2:N2"/>
    <mergeCell ref="A22:B22"/>
    <mergeCell ref="D4:M4"/>
    <mergeCell ref="A4:B6"/>
    <mergeCell ref="C4:C6"/>
    <mergeCell ref="A12:B12"/>
    <mergeCell ref="A17:B17"/>
    <mergeCell ref="A122:B122"/>
    <mergeCell ref="A157:B157"/>
    <mergeCell ref="A127:B127"/>
    <mergeCell ref="A32:B32"/>
    <mergeCell ref="A37:B37"/>
    <mergeCell ref="A42:B42"/>
    <mergeCell ref="A87:B87"/>
    <mergeCell ref="A23:B26"/>
    <mergeCell ref="A162:B162"/>
    <mergeCell ref="A177:B177"/>
    <mergeCell ref="A142:B142"/>
    <mergeCell ref="A173:B176"/>
    <mergeCell ref="A148:B151"/>
    <mergeCell ref="A152:B152"/>
    <mergeCell ref="A163:B166"/>
    <mergeCell ref="A167:B167"/>
    <mergeCell ref="A168:B171"/>
    <mergeCell ref="A172:B172"/>
    <mergeCell ref="A208:B208"/>
    <mergeCell ref="A198:B198"/>
    <mergeCell ref="A72:B72"/>
    <mergeCell ref="A77:B77"/>
    <mergeCell ref="A82:B82"/>
    <mergeCell ref="A97:B97"/>
    <mergeCell ref="A108:B111"/>
    <mergeCell ref="A133:B136"/>
    <mergeCell ref="A138:B141"/>
    <mergeCell ref="A190:B193"/>
    <mergeCell ref="A194:B197"/>
    <mergeCell ref="A199:B202"/>
    <mergeCell ref="A8:B11"/>
    <mergeCell ref="A13:B16"/>
    <mergeCell ref="A38:B41"/>
    <mergeCell ref="A43:B46"/>
    <mergeCell ref="A28:B31"/>
    <mergeCell ref="A62:B62"/>
    <mergeCell ref="A58:B61"/>
    <mergeCell ref="A73:B76"/>
    <mergeCell ref="AD218:AE220"/>
    <mergeCell ref="AF218:AG220"/>
    <mergeCell ref="A213:B213"/>
    <mergeCell ref="A218:B218"/>
    <mergeCell ref="A158:B161"/>
    <mergeCell ref="A78:B81"/>
    <mergeCell ref="A83:B86"/>
    <mergeCell ref="A98:B101"/>
    <mergeCell ref="A92:B92"/>
    <mergeCell ref="A137:B137"/>
    <mergeCell ref="A147:B147"/>
    <mergeCell ref="AB218:AC220"/>
    <mergeCell ref="A209:B212"/>
    <mergeCell ref="A214:B217"/>
    <mergeCell ref="T218:U220"/>
    <mergeCell ref="V218:W220"/>
    <mergeCell ref="X218:Y220"/>
    <mergeCell ref="Z218:AA220"/>
    <mergeCell ref="BV218:BW220"/>
    <mergeCell ref="BX218:BY220"/>
    <mergeCell ref="BZ218:CA220"/>
    <mergeCell ref="AT218:AU220"/>
    <mergeCell ref="AV218:AW220"/>
    <mergeCell ref="AX218:AY220"/>
    <mergeCell ref="AZ218:BA220"/>
    <mergeCell ref="BN218:BO220"/>
    <mergeCell ref="BP218:BQ220"/>
    <mergeCell ref="BB218:BC220"/>
    <mergeCell ref="BR218:BS220"/>
    <mergeCell ref="BT218:BU220"/>
    <mergeCell ref="BF218:BG220"/>
    <mergeCell ref="BH218:BI220"/>
    <mergeCell ref="AH218:AI220"/>
    <mergeCell ref="AJ218:AK220"/>
    <mergeCell ref="AL218:AM220"/>
    <mergeCell ref="AN218:AO220"/>
    <mergeCell ref="AP218:AQ220"/>
    <mergeCell ref="AR218:AS220"/>
    <mergeCell ref="CR218:CS220"/>
    <mergeCell ref="CF218:CG220"/>
    <mergeCell ref="CH218:CI220"/>
    <mergeCell ref="CJ218:CK220"/>
    <mergeCell ref="CL218:CM220"/>
    <mergeCell ref="BD218:BE220"/>
    <mergeCell ref="BJ218:BK220"/>
    <mergeCell ref="BL218:BM220"/>
    <mergeCell ref="CD218:CE220"/>
    <mergeCell ref="CB218:CC220"/>
    <mergeCell ref="DB218:DC220"/>
    <mergeCell ref="DD218:DE220"/>
    <mergeCell ref="CN218:CO220"/>
    <mergeCell ref="CP218:CQ220"/>
    <mergeCell ref="CT218:CU220"/>
    <mergeCell ref="CV218:CW220"/>
    <mergeCell ref="CX218:CY220"/>
    <mergeCell ref="CZ218:DA220"/>
    <mergeCell ref="EJ218:EK220"/>
    <mergeCell ref="EL218:EM220"/>
    <mergeCell ref="EN218:EO220"/>
    <mergeCell ref="DF218:DG220"/>
    <mergeCell ref="DH218:DI220"/>
    <mergeCell ref="DX218:DY220"/>
    <mergeCell ref="DZ218:EA220"/>
    <mergeCell ref="EB218:EC220"/>
    <mergeCell ref="EH218:EI220"/>
    <mergeCell ref="EX218:EY220"/>
    <mergeCell ref="EZ218:FA220"/>
    <mergeCell ref="FB218:FC220"/>
    <mergeCell ref="DJ218:DK220"/>
    <mergeCell ref="DL218:DM220"/>
    <mergeCell ref="ED218:EE220"/>
    <mergeCell ref="EF218:EG220"/>
    <mergeCell ref="DN218:DO220"/>
    <mergeCell ref="DP218:DQ220"/>
    <mergeCell ref="DV218:DW220"/>
    <mergeCell ref="EP218:EQ220"/>
    <mergeCell ref="ER218:ES220"/>
    <mergeCell ref="ET218:EU220"/>
    <mergeCell ref="EV218:EW220"/>
    <mergeCell ref="HH218:HI220"/>
    <mergeCell ref="FD218:FE220"/>
    <mergeCell ref="FF218:FG220"/>
    <mergeCell ref="GT218:GU220"/>
    <mergeCell ref="FJ218:FK220"/>
    <mergeCell ref="FL218:FM220"/>
    <mergeCell ref="FR218:FS220"/>
    <mergeCell ref="FT218:FU220"/>
    <mergeCell ref="FN218:FO220"/>
    <mergeCell ref="FZ218:GA220"/>
    <mergeCell ref="IJ218:IK220"/>
    <mergeCell ref="HV218:HW220"/>
    <mergeCell ref="HX218:HY220"/>
    <mergeCell ref="HZ218:IA220"/>
    <mergeCell ref="IB218:IC220"/>
    <mergeCell ref="IH218:II220"/>
    <mergeCell ref="ID218:IE220"/>
    <mergeCell ref="A107:B107"/>
    <mergeCell ref="A112:B112"/>
    <mergeCell ref="A143:B146"/>
    <mergeCell ref="A128:B131"/>
    <mergeCell ref="A118:B121"/>
    <mergeCell ref="GF218:GG220"/>
    <mergeCell ref="A219:B222"/>
    <mergeCell ref="HB218:HC220"/>
    <mergeCell ref="A186:B189"/>
    <mergeCell ref="GP218:GQ220"/>
    <mergeCell ref="GR218:GS220"/>
    <mergeCell ref="GB218:GC220"/>
    <mergeCell ref="DR218:DS220"/>
    <mergeCell ref="DT218:DU220"/>
    <mergeCell ref="FP218:FQ220"/>
    <mergeCell ref="HR218:HS220"/>
    <mergeCell ref="GV218:GW220"/>
    <mergeCell ref="HF218:HG220"/>
    <mergeCell ref="GH218:GI220"/>
    <mergeCell ref="GJ218:GK220"/>
    <mergeCell ref="GL218:GM220"/>
    <mergeCell ref="HD218:HE220"/>
    <mergeCell ref="HJ218:HK220"/>
    <mergeCell ref="GX218:GY220"/>
    <mergeCell ref="GZ218:HA220"/>
    <mergeCell ref="HT218:HU220"/>
    <mergeCell ref="IF218:IG220"/>
    <mergeCell ref="GN218:GO220"/>
    <mergeCell ref="FH218:FI220"/>
    <mergeCell ref="HL218:HM220"/>
    <mergeCell ref="HN218:HO220"/>
    <mergeCell ref="HP218:HQ220"/>
    <mergeCell ref="FV218:FW220"/>
    <mergeCell ref="FX218:FY220"/>
    <mergeCell ref="GD218:GE220"/>
    <mergeCell ref="A103:B106"/>
    <mergeCell ref="A102:B102"/>
    <mergeCell ref="A230:C230"/>
    <mergeCell ref="A229:C229"/>
    <mergeCell ref="A123:B126"/>
    <mergeCell ref="A178:B181"/>
    <mergeCell ref="A153:B156"/>
    <mergeCell ref="A204:B207"/>
    <mergeCell ref="A203:B203"/>
    <mergeCell ref="A182:B185"/>
    <mergeCell ref="A223:B223"/>
    <mergeCell ref="A224:B227"/>
    <mergeCell ref="A228:B228"/>
    <mergeCell ref="A67:B67"/>
    <mergeCell ref="A132:B132"/>
    <mergeCell ref="A113:B116"/>
    <mergeCell ref="A117:B117"/>
    <mergeCell ref="A68:B71"/>
    <mergeCell ref="A88:B91"/>
    <mergeCell ref="A93:B96"/>
  </mergeCells>
  <printOptions horizontalCentered="1"/>
  <pageMargins left="0.7874015748031497" right="0.7874015748031497" top="0.984251968503937" bottom="0.3937007874015748" header="0.5118110236220472" footer="0.5118110236220472"/>
  <pageSetup horizontalDpi="300" verticalDpi="300" orientation="landscape" paperSize="9" scale="80" r:id="rId1"/>
  <headerFooter alignWithMargins="0">
    <oddFooter>&amp;C&amp;P. oldal&amp;R&amp;F</oddFooter>
  </headerFooter>
  <rowBreaks count="2" manualBreakCount="2">
    <brk id="162" max="13" man="1"/>
    <brk id="19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2013-09-16T09:55:14Z</cp:lastPrinted>
  <dcterms:created xsi:type="dcterms:W3CDTF">1997-01-17T14:02:09Z</dcterms:created>
  <dcterms:modified xsi:type="dcterms:W3CDTF">2013-09-23T08:42:40Z</dcterms:modified>
  <cp:category/>
  <cp:version/>
  <cp:contentType/>
  <cp:contentStatus/>
</cp:coreProperties>
</file>