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3.m.Összevont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D18" i="1"/>
  <c r="C28" i="1"/>
  <c r="C31" i="1" s="1"/>
  <c r="C41" i="1" s="1"/>
  <c r="D28" i="1"/>
  <c r="D31" i="1" s="1"/>
  <c r="D41" i="1" s="1"/>
  <c r="C47" i="1"/>
  <c r="D47" i="1"/>
  <c r="C53" i="1"/>
  <c r="D53" i="1"/>
  <c r="C56" i="1"/>
  <c r="D56" i="1"/>
  <c r="C57" i="1"/>
  <c r="C60" i="1" s="1"/>
  <c r="D57" i="1"/>
  <c r="D60" i="1" s="1"/>
</calcChain>
</file>

<file path=xl/sharedStrings.xml><?xml version="1.0" encoding="utf-8"?>
<sst xmlns="http://schemas.openxmlformats.org/spreadsheetml/2006/main" count="120" uniqueCount="120">
  <si>
    <t>FORRÁSOK ÖSSZESEN (=G+H+I+J)</t>
  </si>
  <si>
    <t>254</t>
  </si>
  <si>
    <t>J) PASSZÍV IDŐBELI ELHATÁROLÁSOK (=J/1+J/2+J/3)</t>
  </si>
  <si>
    <t>253</t>
  </si>
  <si>
    <t>J/2 Költségek, ráfordítások passzív időbeli elhatárolása</t>
  </si>
  <si>
    <t>251</t>
  </si>
  <si>
    <t>H) KÖTELEZETTSÉGEK (=H/I+H/II+H/III)</t>
  </si>
  <si>
    <t>248</t>
  </si>
  <si>
    <t>H/III Kötelezettség jellegű sajátos elszámolások (=H/III/1+…+H/III/10)</t>
  </si>
  <si>
    <t>247</t>
  </si>
  <si>
    <t>H/III/3 Más szervezetet megillető bevételek elszámolása</t>
  </si>
  <si>
    <t>239</t>
  </si>
  <si>
    <t>H/III/1 Kapott előlegek</t>
  </si>
  <si>
    <t>237</t>
  </si>
  <si>
    <t>H/II Költségvetési évet követően esedékes kötelezettségek (=H/II/1+…+H/II/9)</t>
  </si>
  <si>
    <t>236</t>
  </si>
  <si>
    <t>H/II/9e - ebből: költségvetési évet követően esedékes kötelezettségek államháztartáson belüli megelőlegezések visszafizetésére</t>
  </si>
  <si>
    <t>230</t>
  </si>
  <si>
    <t>H/II/9 Költségvetési évet követően esedékes kötelezettségek finanszírozási kiadásokra (&gt;=H/II/9a+…+H/II/9j)</t>
  </si>
  <si>
    <t>225</t>
  </si>
  <si>
    <t>H/II/5 Költségvetési évet követően esedékes kötelezettségek egyéb működési célú kiadásokra (&gt;=H/II/5a+H/II/5b)</t>
  </si>
  <si>
    <t>217</t>
  </si>
  <si>
    <t>H/II/3 Költségvetési évet követően esedékes kötelezettségek dologi kiadásokra</t>
  </si>
  <si>
    <t>215</t>
  </si>
  <si>
    <t>H/I/3 Költségvetési évben esedékes kötelezettségek dologi kiadásokra</t>
  </si>
  <si>
    <t>189</t>
  </si>
  <si>
    <t>G/ SAJÁT TŐKE  (= G/I+…+G/VI)</t>
  </si>
  <si>
    <t>186</t>
  </si>
  <si>
    <t>G/VI Mérleg szerinti eredmény</t>
  </si>
  <si>
    <t>185</t>
  </si>
  <si>
    <t>G/IV Felhalmozott eredmény</t>
  </si>
  <si>
    <t>183</t>
  </si>
  <si>
    <t>G/III Egyéb eszközök induláskori értéke és változásai (=G/III/1+G/III/2+G/III/3)</t>
  </si>
  <si>
    <t>182</t>
  </si>
  <si>
    <t>G/III/3 Pénzeszközön kívüli egyéb eszközök induláskori értéke és változásai</t>
  </si>
  <si>
    <t>181</t>
  </si>
  <si>
    <t>G/I  Nemzeti vagyon induláskori értéke</t>
  </si>
  <si>
    <t>177</t>
  </si>
  <si>
    <t>ESZKÖZÖK ÖSSZESEN (=A+B+C+D+E+F)</t>
  </si>
  <si>
    <t>176</t>
  </si>
  <si>
    <t>F) AKTÍV IDŐBELI  ELHATÁROLÁSOK  (=F/1+F/2+F/3)</t>
  </si>
  <si>
    <t>175</t>
  </si>
  <si>
    <t>F/1  Eredményszemléletű bevételek aktív időbeli elhatárolása</t>
  </si>
  <si>
    <t>172</t>
  </si>
  <si>
    <t>E) EGYÉB SAJÁTOS ELSZÁMOLÁSOK (=E/I+E/II+E/III)</t>
  </si>
  <si>
    <t>171</t>
  </si>
  <si>
    <t>E/III Egyéb sajátos eszközoldali elszámolások (=E/III/1+E/III/2)</t>
  </si>
  <si>
    <t>170</t>
  </si>
  <si>
    <t>E/III/1 December havi illetmények, munkabérek elszámolása</t>
  </si>
  <si>
    <t>168</t>
  </si>
  <si>
    <t>E/II Fizetendő általános forgalmi adó elszámolása (=E/II/1+E/II/2)</t>
  </si>
  <si>
    <t>167</t>
  </si>
  <si>
    <t>E/II/2 Más fizetendő általános forgalmi adó</t>
  </si>
  <si>
    <t>166</t>
  </si>
  <si>
    <t>E/I Előzetesen felszámított általános forgalmi adó elszámolása (=E/I/1+…+E/I/4)</t>
  </si>
  <si>
    <t>164</t>
  </si>
  <si>
    <t>E/I/2 Más előzetesen felszámított levonható általános forgalmi adó</t>
  </si>
  <si>
    <t>161</t>
  </si>
  <si>
    <t>D) KÖVETELÉSEK  (=D/I+D/II+D/III)</t>
  </si>
  <si>
    <t>159</t>
  </si>
  <si>
    <t>D/III Követelés jellegű sajátos elszámolások (=D/III/1+…+D/III/9)</t>
  </si>
  <si>
    <t>158</t>
  </si>
  <si>
    <t>D/III/4 Forgótőke elszámolása</t>
  </si>
  <si>
    <t>152</t>
  </si>
  <si>
    <t>D/I Költségvetési évben esedékes követelések (=D/I/1+…+D/I/8)</t>
  </si>
  <si>
    <t>101</t>
  </si>
  <si>
    <t>D/I/4i - ebből: költségvetési évben esedékes követelések egyéb működési bevételekre</t>
  </si>
  <si>
    <t>78</t>
  </si>
  <si>
    <t>D/I/4d - ebből: költségvetési évben esedékes követelések kiszámlázott általános forgalmi adóra</t>
  </si>
  <si>
    <t>73</t>
  </si>
  <si>
    <t>D/I/4c - ebből: költségvetési évben esedékes követelések ellátási díjakra</t>
  </si>
  <si>
    <t>72</t>
  </si>
  <si>
    <t>D/I/4a - ebből: költségvetési évben esedékes követelések készletértékesítés ellenértékére, szolgáltatások ellenértékére, közvetített szolgáltatások ellenértékére</t>
  </si>
  <si>
    <t>70</t>
  </si>
  <si>
    <t>D/I/4 Költségvetési évben esedékes követelések működési bevételre (=D/I/4a+…+D/I/4i)</t>
  </si>
  <si>
    <t>69</t>
  </si>
  <si>
    <t>D/I/3f - ebből: költségvetési évben esedékes követelések egyéb közhatalmi bevételekre</t>
  </si>
  <si>
    <t>68</t>
  </si>
  <si>
    <t>D/I/3e - ebből: költségvetési évben esedékes követelések termékek és szolgáltatások adóira</t>
  </si>
  <si>
    <t>67</t>
  </si>
  <si>
    <t>D/I/3d - ebből: költségvetési évben esedékes követelések vagyoni típusú adókra</t>
  </si>
  <si>
    <t>66</t>
  </si>
  <si>
    <t>D/I/3 Költségvetési évben esedékes követelések közhatalmi bevételre (=D/I/3a+…+D/I/3f)</t>
  </si>
  <si>
    <t>62</t>
  </si>
  <si>
    <t>C) PÉNZESZKÖZÖK (=C/I+…+C/IV)</t>
  </si>
  <si>
    <t>57</t>
  </si>
  <si>
    <t>C/III Forintszámlák (=C/III/1+C/III/2)</t>
  </si>
  <si>
    <t>53</t>
  </si>
  <si>
    <t>C/III/1 Kincstáron kívüli forintszámlák</t>
  </si>
  <si>
    <t>51</t>
  </si>
  <si>
    <t>C/II Pénztárak, csekkek, betétkönyvek (=C/II/1+C/II/2+C/II/3)</t>
  </si>
  <si>
    <t>50</t>
  </si>
  <si>
    <t>C/II/1 Forintpénztár</t>
  </si>
  <si>
    <t>47</t>
  </si>
  <si>
    <t>B/I/1 Vásárolt készletek</t>
  </si>
  <si>
    <t>29</t>
  </si>
  <si>
    <t>A) NEMZETI VAGYONBA TARTOZÓ BEFEKTETETT ESZKÖZÖK (=A/I+A/II+A/III+A/IV)</t>
  </si>
  <si>
    <t>28</t>
  </si>
  <si>
    <t>A/III Befektetett pénzügyi eszközök (=A/III/1+A/III/2+A/III/3)</t>
  </si>
  <si>
    <t>21</t>
  </si>
  <si>
    <t>A/III/1b - ebből: tartós részesedések nem pénzügyi vállalkozásban</t>
  </si>
  <si>
    <t>13</t>
  </si>
  <si>
    <t>A/III/1 Tartós részesedések (=A/III/1a+…+A/III/1e)</t>
  </si>
  <si>
    <t>11</t>
  </si>
  <si>
    <t>A/II Tárgyi eszközök  (=A/II/1+...+A/II/5)</t>
  </si>
  <si>
    <t>10</t>
  </si>
  <si>
    <t>A/II/4 Beruházások, felújítások</t>
  </si>
  <si>
    <t>08</t>
  </si>
  <si>
    <t>A/II/2 Gépek, berendezések, felszerelések, járművek</t>
  </si>
  <si>
    <t>06</t>
  </si>
  <si>
    <t>A/II/1 Ingatlanok és a kapcsolódó vagyoni értékű jogok</t>
  </si>
  <si>
    <t>05</t>
  </si>
  <si>
    <t>A/I Immateriális javak (=A/I/1+A/I/2+A/I/3)</t>
  </si>
  <si>
    <t>04</t>
  </si>
  <si>
    <t>Tárgyidőszak</t>
  </si>
  <si>
    <t>Előző időszak</t>
  </si>
  <si>
    <t>Megnevezés</t>
  </si>
  <si>
    <t>#</t>
  </si>
  <si>
    <t>Összevont mérleg 2017.december 31.</t>
  </si>
  <si>
    <t>3.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</si>
</sst>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3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3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3" fontId="2" fillId="0" borderId="0" xfId="1" applyNumberFormat="1" applyFont="1" applyBorder="1" applyAlignment="1">
      <alignment horizontal="righ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3" fontId="2" fillId="0" borderId="0" xfId="1" applyNumberFormat="1" applyFont="1" applyAlignment="1">
      <alignment horizontal="right" vertical="top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right" vertical="center"/>
    </xf>
  </cellXfs>
  <cellStyles count="4">
    <cellStyle name="Normál" xfId="0" builtinId="0"/>
    <cellStyle name="Normál 2 2 2" xfId="1"/>
    <cellStyle name="Normál_Eves koltsegvetesi beszamolo_431714_2016_05_09_11_14" xfId="2"/>
    <cellStyle name="Normál_Zirc_Zárszámadás mellékletek20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m.Összevont eredmény"/>
      <sheetName val="5.m.Önk.KV-i Mérleg"/>
      <sheetName val="6.m.öNK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F9" sqref="F9"/>
    </sheetView>
  </sheetViews>
  <sheetFormatPr defaultColWidth="9" defaultRowHeight="12.75" x14ac:dyDescent="0.25"/>
  <cols>
    <col min="1" max="1" width="7.140625" style="1" customWidth="1"/>
    <col min="2" max="2" width="47.42578125" style="1" customWidth="1"/>
    <col min="3" max="3" width="14.5703125" style="1" customWidth="1"/>
    <col min="4" max="4" width="13.28515625" style="1" customWidth="1"/>
    <col min="5" max="5" width="9" style="2"/>
    <col min="6" max="16384" width="9" style="1"/>
  </cols>
  <sheetData>
    <row r="1" spans="1:5" s="22" customFormat="1" ht="18" customHeight="1" x14ac:dyDescent="0.25">
      <c r="A1" s="26" t="s">
        <v>119</v>
      </c>
      <c r="B1" s="26"/>
      <c r="C1" s="26"/>
      <c r="D1" s="26"/>
      <c r="E1" s="23"/>
    </row>
    <row r="2" spans="1:5" s="22" customFormat="1" ht="30.75" customHeight="1" x14ac:dyDescent="0.25">
      <c r="A2" s="25" t="s">
        <v>118</v>
      </c>
      <c r="B2" s="24"/>
      <c r="C2" s="24"/>
      <c r="D2" s="24"/>
      <c r="E2" s="23"/>
    </row>
    <row r="3" spans="1:5" ht="20.25" customHeight="1" x14ac:dyDescent="0.25">
      <c r="A3" s="21" t="s">
        <v>117</v>
      </c>
      <c r="B3" s="21" t="s">
        <v>116</v>
      </c>
      <c r="C3" s="21" t="s">
        <v>115</v>
      </c>
      <c r="D3" s="20" t="s">
        <v>114</v>
      </c>
    </row>
    <row r="4" spans="1:5" x14ac:dyDescent="0.25">
      <c r="A4" s="10" t="s">
        <v>113</v>
      </c>
      <c r="B4" s="9" t="s">
        <v>112</v>
      </c>
      <c r="C4" s="8">
        <v>0</v>
      </c>
      <c r="D4" s="8">
        <v>750000</v>
      </c>
    </row>
    <row r="5" spans="1:5" x14ac:dyDescent="0.25">
      <c r="A5" s="13" t="s">
        <v>111</v>
      </c>
      <c r="B5" s="12" t="s">
        <v>110</v>
      </c>
      <c r="C5" s="11">
        <v>527890867</v>
      </c>
      <c r="D5" s="11">
        <v>508345601</v>
      </c>
    </row>
    <row r="6" spans="1:5" x14ac:dyDescent="0.25">
      <c r="A6" s="13" t="s">
        <v>109</v>
      </c>
      <c r="B6" s="12" t="s">
        <v>108</v>
      </c>
      <c r="C6" s="11">
        <v>34509872</v>
      </c>
      <c r="D6" s="11">
        <v>26576633</v>
      </c>
    </row>
    <row r="7" spans="1:5" x14ac:dyDescent="0.25">
      <c r="A7" s="16" t="s">
        <v>107</v>
      </c>
      <c r="B7" s="15" t="s">
        <v>106</v>
      </c>
      <c r="C7" s="14">
        <v>0</v>
      </c>
      <c r="D7" s="14">
        <v>93780</v>
      </c>
    </row>
    <row r="8" spans="1:5" x14ac:dyDescent="0.25">
      <c r="A8" s="10" t="s">
        <v>105</v>
      </c>
      <c r="B8" s="9" t="s">
        <v>104</v>
      </c>
      <c r="C8" s="8">
        <f>SUM(C4:C7)</f>
        <v>562400739</v>
      </c>
      <c r="D8" s="8">
        <f>SUM(D5:D7)</f>
        <v>535016014</v>
      </c>
    </row>
    <row r="9" spans="1:5" x14ac:dyDescent="0.25">
      <c r="A9" s="13" t="s">
        <v>103</v>
      </c>
      <c r="B9" s="12" t="s">
        <v>102</v>
      </c>
      <c r="C9" s="11">
        <v>20000</v>
      </c>
      <c r="D9" s="11">
        <v>20000</v>
      </c>
    </row>
    <row r="10" spans="1:5" ht="25.5" x14ac:dyDescent="0.25">
      <c r="A10" s="13" t="s">
        <v>101</v>
      </c>
      <c r="B10" s="12" t="s">
        <v>100</v>
      </c>
      <c r="C10" s="11">
        <v>20000</v>
      </c>
      <c r="D10" s="11">
        <v>20000</v>
      </c>
    </row>
    <row r="11" spans="1:5" ht="25.5" x14ac:dyDescent="0.25">
      <c r="A11" s="10" t="s">
        <v>99</v>
      </c>
      <c r="B11" s="9" t="s">
        <v>98</v>
      </c>
      <c r="C11" s="8">
        <v>20000</v>
      </c>
      <c r="D11" s="8">
        <v>20000</v>
      </c>
    </row>
    <row r="12" spans="1:5" ht="25.5" x14ac:dyDescent="0.25">
      <c r="A12" s="10" t="s">
        <v>97</v>
      </c>
      <c r="B12" s="9" t="s">
        <v>96</v>
      </c>
      <c r="C12" s="8">
        <v>562420739</v>
      </c>
      <c r="D12" s="8">
        <v>535786014</v>
      </c>
    </row>
    <row r="13" spans="1:5" x14ac:dyDescent="0.25">
      <c r="A13" s="13" t="s">
        <v>95</v>
      </c>
      <c r="B13" s="12" t="s">
        <v>94</v>
      </c>
      <c r="C13" s="11">
        <v>435340</v>
      </c>
      <c r="D13" s="11">
        <v>600451</v>
      </c>
    </row>
    <row r="14" spans="1:5" x14ac:dyDescent="0.25">
      <c r="A14" s="13" t="s">
        <v>93</v>
      </c>
      <c r="B14" s="12" t="s">
        <v>92</v>
      </c>
      <c r="C14" s="11">
        <v>86180</v>
      </c>
      <c r="D14" s="11">
        <v>154200</v>
      </c>
    </row>
    <row r="15" spans="1:5" ht="25.5" x14ac:dyDescent="0.25">
      <c r="A15" s="10" t="s">
        <v>91</v>
      </c>
      <c r="B15" s="9" t="s">
        <v>90</v>
      </c>
      <c r="C15" s="8">
        <v>86180</v>
      </c>
      <c r="D15" s="8">
        <v>154200</v>
      </c>
    </row>
    <row r="16" spans="1:5" x14ac:dyDescent="0.25">
      <c r="A16" s="13" t="s">
        <v>89</v>
      </c>
      <c r="B16" s="12" t="s">
        <v>88</v>
      </c>
      <c r="C16" s="11">
        <v>21032108</v>
      </c>
      <c r="D16" s="11">
        <v>32906266</v>
      </c>
    </row>
    <row r="17" spans="1:4" x14ac:dyDescent="0.25">
      <c r="A17" s="10" t="s">
        <v>87</v>
      </c>
      <c r="B17" s="9" t="s">
        <v>86</v>
      </c>
      <c r="C17" s="8">
        <v>21032108</v>
      </c>
      <c r="D17" s="8">
        <v>32906266</v>
      </c>
    </row>
    <row r="18" spans="1:4" x14ac:dyDescent="0.25">
      <c r="A18" s="10" t="s">
        <v>85</v>
      </c>
      <c r="B18" s="9" t="s">
        <v>84</v>
      </c>
      <c r="C18" s="8">
        <v>21118288</v>
      </c>
      <c r="D18" s="8">
        <f>D17+D15</f>
        <v>33060466</v>
      </c>
    </row>
    <row r="19" spans="1:4" ht="25.5" x14ac:dyDescent="0.25">
      <c r="A19" s="13" t="s">
        <v>83</v>
      </c>
      <c r="B19" s="12" t="s">
        <v>82</v>
      </c>
      <c r="C19" s="11">
        <v>542714</v>
      </c>
      <c r="D19" s="14">
        <v>331362</v>
      </c>
    </row>
    <row r="20" spans="1:4" ht="25.5" x14ac:dyDescent="0.25">
      <c r="A20" s="13" t="s">
        <v>81</v>
      </c>
      <c r="B20" s="12" t="s">
        <v>80</v>
      </c>
      <c r="C20" s="11">
        <v>232732</v>
      </c>
      <c r="D20" s="14">
        <v>200790</v>
      </c>
    </row>
    <row r="21" spans="1:4" ht="25.5" x14ac:dyDescent="0.25">
      <c r="A21" s="13" t="s">
        <v>79</v>
      </c>
      <c r="B21" s="12" t="s">
        <v>78</v>
      </c>
      <c r="C21" s="11">
        <v>211178</v>
      </c>
      <c r="D21" s="14">
        <v>91336</v>
      </c>
    </row>
    <row r="22" spans="1:4" ht="25.5" x14ac:dyDescent="0.25">
      <c r="A22" s="13" t="s">
        <v>77</v>
      </c>
      <c r="B22" s="12" t="s">
        <v>76</v>
      </c>
      <c r="C22" s="11">
        <v>98804</v>
      </c>
      <c r="D22" s="14">
        <v>39236</v>
      </c>
    </row>
    <row r="23" spans="1:4" ht="25.5" x14ac:dyDescent="0.25">
      <c r="A23" s="13" t="s">
        <v>75</v>
      </c>
      <c r="B23" s="12" t="s">
        <v>74</v>
      </c>
      <c r="C23" s="11">
        <v>1390928</v>
      </c>
      <c r="D23" s="11">
        <v>1097199</v>
      </c>
    </row>
    <row r="24" spans="1:4" ht="38.25" x14ac:dyDescent="0.25">
      <c r="A24" s="13" t="s">
        <v>73</v>
      </c>
      <c r="B24" s="12" t="s">
        <v>72</v>
      </c>
      <c r="C24" s="11">
        <v>808029</v>
      </c>
      <c r="D24" s="11">
        <v>224293</v>
      </c>
    </row>
    <row r="25" spans="1:4" ht="25.5" x14ac:dyDescent="0.25">
      <c r="A25" s="13" t="s">
        <v>71</v>
      </c>
      <c r="B25" s="12" t="s">
        <v>70</v>
      </c>
      <c r="C25" s="11">
        <v>288240</v>
      </c>
      <c r="D25" s="11">
        <v>17008</v>
      </c>
    </row>
    <row r="26" spans="1:4" ht="25.5" x14ac:dyDescent="0.25">
      <c r="A26" s="13" t="s">
        <v>69</v>
      </c>
      <c r="B26" s="12" t="s">
        <v>68</v>
      </c>
      <c r="C26" s="11">
        <v>294659</v>
      </c>
      <c r="D26" s="11">
        <v>62898</v>
      </c>
    </row>
    <row r="27" spans="1:4" ht="25.5" x14ac:dyDescent="0.25">
      <c r="A27" s="13" t="s">
        <v>67</v>
      </c>
      <c r="B27" s="12" t="s">
        <v>66</v>
      </c>
      <c r="C27" s="11">
        <v>0</v>
      </c>
      <c r="D27" s="11">
        <v>0</v>
      </c>
    </row>
    <row r="28" spans="1:4" ht="25.5" x14ac:dyDescent="0.25">
      <c r="A28" s="10" t="s">
        <v>65</v>
      </c>
      <c r="B28" s="9" t="s">
        <v>64</v>
      </c>
      <c r="C28" s="8">
        <f>C23+C19</f>
        <v>1933642</v>
      </c>
      <c r="D28" s="8">
        <f>D23+D19</f>
        <v>1428561</v>
      </c>
    </row>
    <row r="29" spans="1:4" x14ac:dyDescent="0.25">
      <c r="A29" s="13" t="s">
        <v>63</v>
      </c>
      <c r="B29" s="12" t="s">
        <v>62</v>
      </c>
      <c r="C29" s="11">
        <v>60000</v>
      </c>
      <c r="D29" s="11">
        <v>100000</v>
      </c>
    </row>
    <row r="30" spans="1:4" ht="25.5" x14ac:dyDescent="0.25">
      <c r="A30" s="10" t="s">
        <v>61</v>
      </c>
      <c r="B30" s="9" t="s">
        <v>60</v>
      </c>
      <c r="C30" s="8">
        <v>60000</v>
      </c>
      <c r="D30" s="8">
        <v>100000</v>
      </c>
    </row>
    <row r="31" spans="1:4" x14ac:dyDescent="0.25">
      <c r="A31" s="10" t="s">
        <v>59</v>
      </c>
      <c r="B31" s="9" t="s">
        <v>58</v>
      </c>
      <c r="C31" s="8">
        <f>C30+C28</f>
        <v>1993642</v>
      </c>
      <c r="D31" s="8">
        <f>D30+D28</f>
        <v>1528561</v>
      </c>
    </row>
    <row r="32" spans="1:4" ht="25.5" x14ac:dyDescent="0.25">
      <c r="A32" s="13" t="s">
        <v>57</v>
      </c>
      <c r="B32" s="12" t="s">
        <v>56</v>
      </c>
      <c r="C32" s="11">
        <v>1662290</v>
      </c>
      <c r="D32" s="11">
        <v>552323</v>
      </c>
    </row>
    <row r="33" spans="1:4" ht="25.5" x14ac:dyDescent="0.25">
      <c r="A33" s="10" t="s">
        <v>55</v>
      </c>
      <c r="B33" s="9" t="s">
        <v>54</v>
      </c>
      <c r="C33" s="8">
        <v>1662290</v>
      </c>
      <c r="D33" s="8">
        <v>552323</v>
      </c>
    </row>
    <row r="34" spans="1:4" x14ac:dyDescent="0.25">
      <c r="A34" s="13" t="s">
        <v>53</v>
      </c>
      <c r="B34" s="12" t="s">
        <v>52</v>
      </c>
      <c r="C34" s="11">
        <v>-1866659</v>
      </c>
      <c r="D34" s="11">
        <v>-903091</v>
      </c>
    </row>
    <row r="35" spans="1:4" ht="25.5" x14ac:dyDescent="0.25">
      <c r="A35" s="10" t="s">
        <v>51</v>
      </c>
      <c r="B35" s="9" t="s">
        <v>50</v>
      </c>
      <c r="C35" s="8">
        <v>-1866659</v>
      </c>
      <c r="D35" s="8">
        <v>-903091</v>
      </c>
    </row>
    <row r="36" spans="1:4" x14ac:dyDescent="0.25">
      <c r="A36" s="13" t="s">
        <v>49</v>
      </c>
      <c r="B36" s="12" t="s">
        <v>48</v>
      </c>
      <c r="C36" s="11">
        <v>75192</v>
      </c>
      <c r="D36" s="11">
        <v>145282</v>
      </c>
    </row>
    <row r="37" spans="1:4" ht="25.5" x14ac:dyDescent="0.25">
      <c r="A37" s="10" t="s">
        <v>47</v>
      </c>
      <c r="B37" s="9" t="s">
        <v>46</v>
      </c>
      <c r="C37" s="8">
        <v>75192</v>
      </c>
      <c r="D37" s="8">
        <v>145282</v>
      </c>
    </row>
    <row r="38" spans="1:4" x14ac:dyDescent="0.25">
      <c r="A38" s="10" t="s">
        <v>45</v>
      </c>
      <c r="B38" s="9" t="s">
        <v>44</v>
      </c>
      <c r="C38" s="8">
        <v>-129177</v>
      </c>
      <c r="D38" s="8">
        <v>-205486</v>
      </c>
    </row>
    <row r="39" spans="1:4" ht="25.5" x14ac:dyDescent="0.25">
      <c r="A39" s="13" t="s">
        <v>43</v>
      </c>
      <c r="B39" s="12" t="s">
        <v>42</v>
      </c>
      <c r="C39" s="11">
        <v>0</v>
      </c>
      <c r="D39" s="11">
        <v>0</v>
      </c>
    </row>
    <row r="40" spans="1:4" x14ac:dyDescent="0.25">
      <c r="A40" s="10" t="s">
        <v>41</v>
      </c>
      <c r="B40" s="9" t="s">
        <v>40</v>
      </c>
      <c r="C40" s="8">
        <v>0</v>
      </c>
      <c r="D40" s="8">
        <v>0</v>
      </c>
    </row>
    <row r="41" spans="1:4" x14ac:dyDescent="0.25">
      <c r="A41" s="7" t="s">
        <v>39</v>
      </c>
      <c r="B41" s="6" t="s">
        <v>38</v>
      </c>
      <c r="C41" s="5">
        <f>C38+C31+C18+C13+C12</f>
        <v>585838832</v>
      </c>
      <c r="D41" s="5">
        <f>D38+D31+D18+D13+D12</f>
        <v>570770006</v>
      </c>
    </row>
    <row r="42" spans="1:4" x14ac:dyDescent="0.25">
      <c r="A42" s="13" t="s">
        <v>37</v>
      </c>
      <c r="B42" s="12" t="s">
        <v>36</v>
      </c>
      <c r="C42" s="11">
        <v>632060404</v>
      </c>
      <c r="D42" s="11">
        <v>632060404</v>
      </c>
    </row>
    <row r="43" spans="1:4" ht="25.5" x14ac:dyDescent="0.25">
      <c r="A43" s="13" t="s">
        <v>35</v>
      </c>
      <c r="B43" s="12" t="s">
        <v>34</v>
      </c>
      <c r="C43" s="11">
        <v>7603378</v>
      </c>
      <c r="D43" s="11">
        <v>7603378</v>
      </c>
    </row>
    <row r="44" spans="1:4" ht="25.5" x14ac:dyDescent="0.25">
      <c r="A44" s="10" t="s">
        <v>33</v>
      </c>
      <c r="B44" s="9" t="s">
        <v>32</v>
      </c>
      <c r="C44" s="8">
        <v>7603378</v>
      </c>
      <c r="D44" s="8">
        <v>7603378</v>
      </c>
    </row>
    <row r="45" spans="1:4" x14ac:dyDescent="0.25">
      <c r="A45" s="13" t="s">
        <v>31</v>
      </c>
      <c r="B45" s="12" t="s">
        <v>30</v>
      </c>
      <c r="C45" s="11">
        <v>-44402156</v>
      </c>
      <c r="D45" s="11">
        <v>-61835268</v>
      </c>
    </row>
    <row r="46" spans="1:4" x14ac:dyDescent="0.25">
      <c r="A46" s="13" t="s">
        <v>29</v>
      </c>
      <c r="B46" s="12" t="s">
        <v>28</v>
      </c>
      <c r="C46" s="11">
        <v>-17433112</v>
      </c>
      <c r="D46" s="11">
        <v>-33658443</v>
      </c>
    </row>
    <row r="47" spans="1:4" x14ac:dyDescent="0.25">
      <c r="A47" s="10" t="s">
        <v>27</v>
      </c>
      <c r="B47" s="9" t="s">
        <v>26</v>
      </c>
      <c r="C47" s="8">
        <f>C42+C44+C45+C46</f>
        <v>577828514</v>
      </c>
      <c r="D47" s="8">
        <f>D42+D44+D45+D46</f>
        <v>544170071</v>
      </c>
    </row>
    <row r="48" spans="1:4" ht="25.5" x14ac:dyDescent="0.25">
      <c r="A48" s="19" t="s">
        <v>25</v>
      </c>
      <c r="B48" s="18" t="s">
        <v>24</v>
      </c>
      <c r="C48" s="17">
        <v>0</v>
      </c>
      <c r="D48" s="17">
        <v>49000</v>
      </c>
    </row>
    <row r="49" spans="1:4" ht="25.5" x14ac:dyDescent="0.25">
      <c r="A49" s="13" t="s">
        <v>23</v>
      </c>
      <c r="B49" s="12" t="s">
        <v>22</v>
      </c>
      <c r="C49" s="11">
        <v>1206263</v>
      </c>
      <c r="D49" s="11">
        <v>34630</v>
      </c>
    </row>
    <row r="50" spans="1:4" ht="38.25" x14ac:dyDescent="0.25">
      <c r="A50" s="16" t="s">
        <v>21</v>
      </c>
      <c r="B50" s="15" t="s">
        <v>20</v>
      </c>
      <c r="C50" s="14">
        <v>0</v>
      </c>
      <c r="D50" s="14">
        <v>206064</v>
      </c>
    </row>
    <row r="51" spans="1:4" ht="38.25" x14ac:dyDescent="0.25">
      <c r="A51" s="13" t="s">
        <v>19</v>
      </c>
      <c r="B51" s="12" t="s">
        <v>18</v>
      </c>
      <c r="C51" s="11">
        <v>1646259</v>
      </c>
      <c r="D51" s="11">
        <v>1465266</v>
      </c>
    </row>
    <row r="52" spans="1:4" ht="38.25" x14ac:dyDescent="0.25">
      <c r="A52" s="13" t="s">
        <v>17</v>
      </c>
      <c r="B52" s="12" t="s">
        <v>16</v>
      </c>
      <c r="C52" s="11">
        <v>1646259</v>
      </c>
      <c r="D52" s="11">
        <v>1465266</v>
      </c>
    </row>
    <row r="53" spans="1:4" ht="25.5" x14ac:dyDescent="0.25">
      <c r="A53" s="10" t="s">
        <v>15</v>
      </c>
      <c r="B53" s="9" t="s">
        <v>14</v>
      </c>
      <c r="C53" s="8">
        <f>C52+C50+C49</f>
        <v>2852522</v>
      </c>
      <c r="D53" s="8">
        <f>D52+D50+D49</f>
        <v>1705960</v>
      </c>
    </row>
    <row r="54" spans="1:4" x14ac:dyDescent="0.25">
      <c r="A54" s="13" t="s">
        <v>13</v>
      </c>
      <c r="B54" s="12" t="s">
        <v>12</v>
      </c>
      <c r="C54" s="11">
        <v>1960181</v>
      </c>
      <c r="D54" s="11">
        <v>1745860</v>
      </c>
    </row>
    <row r="55" spans="1:4" x14ac:dyDescent="0.25">
      <c r="A55" s="13" t="s">
        <v>11</v>
      </c>
      <c r="B55" s="12" t="s">
        <v>10</v>
      </c>
      <c r="C55" s="11">
        <v>4508</v>
      </c>
      <c r="D55" s="11">
        <v>29653</v>
      </c>
    </row>
    <row r="56" spans="1:4" ht="25.5" x14ac:dyDescent="0.25">
      <c r="A56" s="10" t="s">
        <v>9</v>
      </c>
      <c r="B56" s="9" t="s">
        <v>8</v>
      </c>
      <c r="C56" s="8">
        <f>SUM(C54:C55)</f>
        <v>1964689</v>
      </c>
      <c r="D56" s="8">
        <f>SUM(D54:D55)</f>
        <v>1775513</v>
      </c>
    </row>
    <row r="57" spans="1:4" x14ac:dyDescent="0.25">
      <c r="A57" s="10" t="s">
        <v>7</v>
      </c>
      <c r="B57" s="9" t="s">
        <v>6</v>
      </c>
      <c r="C57" s="8">
        <f>C48+C53+C56</f>
        <v>4817211</v>
      </c>
      <c r="D57" s="8">
        <f>D48+D53+D56</f>
        <v>3530473</v>
      </c>
    </row>
    <row r="58" spans="1:4" x14ac:dyDescent="0.25">
      <c r="A58" s="13" t="s">
        <v>5</v>
      </c>
      <c r="B58" s="12" t="s">
        <v>4</v>
      </c>
      <c r="C58" s="11">
        <v>3193107</v>
      </c>
      <c r="D58" s="11">
        <v>4865806</v>
      </c>
    </row>
    <row r="59" spans="1:4" ht="25.5" x14ac:dyDescent="0.25">
      <c r="A59" s="10" t="s">
        <v>3</v>
      </c>
      <c r="B59" s="9" t="s">
        <v>2</v>
      </c>
      <c r="C59" s="8">
        <v>3193107</v>
      </c>
      <c r="D59" s="8">
        <v>23069462</v>
      </c>
    </row>
    <row r="60" spans="1:4" x14ac:dyDescent="0.25">
      <c r="A60" s="7" t="s">
        <v>1</v>
      </c>
      <c r="B60" s="6" t="s">
        <v>0</v>
      </c>
      <c r="C60" s="5">
        <f>C47+C57+C59</f>
        <v>585838832</v>
      </c>
      <c r="D60" s="5">
        <f>D47+D57+D59</f>
        <v>570770006</v>
      </c>
    </row>
    <row r="61" spans="1:4" x14ac:dyDescent="0.25">
      <c r="C61" s="4"/>
      <c r="D61" s="3"/>
    </row>
  </sheetData>
  <mergeCells count="2">
    <mergeCell ref="A1:D1"/>
    <mergeCell ref="A2:D2"/>
  </mergeCells>
  <printOptions gridLines="1"/>
  <pageMargins left="1.1417322834645669" right="0.74803149606299213" top="0.78740157480314965" bottom="0.78740157480314965" header="0.31496062992125984" footer="0.31496062992125984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3.m.Összevont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2018-05-24T12:43:00Z</dcterms:created>
  <dcterms:modified xsi:type="dcterms:W3CDTF">2018-05-24T12:43:26Z</dcterms:modified>
</cp:coreProperties>
</file>