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kövi\zárszámadás\mellékletek\"/>
    </mc:Choice>
  </mc:AlternateContent>
  <bookViews>
    <workbookView xWindow="0" yWindow="0" windowWidth="20490" windowHeight="7755"/>
  </bookViews>
  <sheets>
    <sheet name="5.m.Önk.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[8]kd!$Q$2:$Q$3152</definedName>
    <definedName name="kjz_sz_5">[8]kd!$Q$2:$Q$3152</definedName>
    <definedName name="kjz_sz_6">[8]kd!$Q$2:$Q$3152</definedName>
    <definedName name="kjz_sz_7">[4]kd!$Q$2:$Q$3152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[8]kd!$F$2:$I$3368</definedName>
    <definedName name="okod_5">[8]kd!$F$2:$I$3368</definedName>
    <definedName name="okod_6">[8]kd!$F$2:$I$3368</definedName>
    <definedName name="okod_7">[4]kd!$F$2:$I$3368</definedName>
    <definedName name="onev">[10]kod!$BT$34:$BT$3184</definedName>
    <definedName name="onk">[11]kd!$F$2:$F$3178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[8]kd!$F$2:$F$3176</definedName>
    <definedName name="önk_5">[8]kd!$F$2:$F$3176</definedName>
    <definedName name="önk_6">[8]kd!$F$2:$F$3176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[8]kd!$F$2:$F$3178</definedName>
    <definedName name="po">[5]Családsegítés!$C$27:$C$86</definedName>
    <definedName name="ppp">[11]kd!$F$2:$I$3370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[11]kd!$Q$2:$Q$3154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[8]kd!$Q$2:$Q$3154</definedName>
    <definedName name="tre">[5]Gyermekjóléti!$C$27:$C$86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M9" i="1"/>
  <c r="G10" i="1"/>
  <c r="M10" i="1"/>
  <c r="G11" i="1"/>
  <c r="M11" i="1"/>
  <c r="M12" i="1"/>
  <c r="M13" i="1"/>
  <c r="M14" i="1"/>
  <c r="G15" i="1"/>
  <c r="G16" i="1"/>
  <c r="G17" i="1"/>
  <c r="D19" i="1"/>
  <c r="D26" i="1" s="1"/>
  <c r="D39" i="1" s="1"/>
  <c r="E19" i="1"/>
  <c r="F19" i="1"/>
  <c r="G19" i="1" s="1"/>
  <c r="J19" i="1"/>
  <c r="J26" i="1" s="1"/>
  <c r="K19" i="1"/>
  <c r="L19" i="1"/>
  <c r="M19" i="1" s="1"/>
  <c r="G23" i="1"/>
  <c r="M23" i="1"/>
  <c r="G24" i="1"/>
  <c r="M24" i="1"/>
  <c r="D25" i="1"/>
  <c r="E25" i="1"/>
  <c r="E26" i="1" s="1"/>
  <c r="E39" i="1" s="1"/>
  <c r="F25" i="1"/>
  <c r="G25" i="1" s="1"/>
  <c r="J25" i="1"/>
  <c r="K25" i="1"/>
  <c r="K26" i="1" s="1"/>
  <c r="K39" i="1" s="1"/>
  <c r="L25" i="1"/>
  <c r="F26" i="1"/>
  <c r="G26" i="1" s="1"/>
  <c r="L26" i="1"/>
  <c r="M29" i="1"/>
  <c r="M30" i="1"/>
  <c r="M32" i="1"/>
  <c r="G36" i="1"/>
  <c r="G37" i="1"/>
  <c r="D38" i="1"/>
  <c r="E38" i="1"/>
  <c r="F38" i="1"/>
  <c r="G38" i="1" s="1"/>
  <c r="J38" i="1"/>
  <c r="K38" i="1"/>
  <c r="L38" i="1"/>
  <c r="M38" i="1" s="1"/>
  <c r="J39" i="1" l="1"/>
  <c r="M26" i="1"/>
  <c r="L39" i="1"/>
  <c r="M39" i="1" s="1"/>
  <c r="F39" i="1"/>
  <c r="G39" i="1" s="1"/>
</calcChain>
</file>

<file path=xl/sharedStrings.xml><?xml version="1.0" encoding="utf-8"?>
<sst xmlns="http://schemas.openxmlformats.org/spreadsheetml/2006/main" count="74" uniqueCount="67">
  <si>
    <t xml:space="preserve">  Kiadások mindösszesen:</t>
  </si>
  <si>
    <t>Bevételek mindösszesen:</t>
  </si>
  <si>
    <t>Felhalm. célú kiadások összesen:</t>
  </si>
  <si>
    <t>Felhalm. célú bevételek összesen:</t>
  </si>
  <si>
    <t xml:space="preserve">  Intézményfinanszírozás</t>
  </si>
  <si>
    <t>Előző évi felhalmozási pénzmaradvány igénybevétele</t>
  </si>
  <si>
    <t xml:space="preserve">  Fejlesztési tartalék</t>
  </si>
  <si>
    <t>3. Felhalmozási célú átvett pénzeszközök</t>
  </si>
  <si>
    <t xml:space="preserve">  Víziközmű hitel törlesztés</t>
  </si>
  <si>
    <t>2. Immat. javak, ingatlanok egyéb t.eszk.ért. bev.</t>
  </si>
  <si>
    <t>Finanszírozási kiadások</t>
  </si>
  <si>
    <t xml:space="preserve">  - Fejezeti kezelési előirányzatoktól</t>
  </si>
  <si>
    <t xml:space="preserve">  - Nemzetiségi Önk.és költségvetési szerveitől</t>
  </si>
  <si>
    <t>4.) Felhalm. célú pénzátadás ÁHT-n kívülre</t>
  </si>
  <si>
    <t xml:space="preserve">  - Társulások és költségvetési szerveitől</t>
  </si>
  <si>
    <t>3.) Felhalm.célú pénzátadás ÁHT-n belülre</t>
  </si>
  <si>
    <t xml:space="preserve">  - Helyi önkormányzatoktól és kv-i szerveitól</t>
  </si>
  <si>
    <t>2.) Felújítások</t>
  </si>
  <si>
    <t xml:space="preserve">  - Elkülönített állami pénzalaptól</t>
  </si>
  <si>
    <t>1.) Beruházások</t>
  </si>
  <si>
    <t>1. Felhalmozási célú támogatások ÁHT-n belülről</t>
  </si>
  <si>
    <t>II. Felhalmozási kiadások</t>
  </si>
  <si>
    <t>II. Felhalmozási célú bevételek</t>
  </si>
  <si>
    <t>Működési célú kiadások összesen:</t>
  </si>
  <si>
    <t>Működési célú bevételek összesen:</t>
  </si>
  <si>
    <t xml:space="preserve">        Finanszírozási kiadás összesen:</t>
  </si>
  <si>
    <t xml:space="preserve">        Finanszírozási bevétel összesen:</t>
  </si>
  <si>
    <t xml:space="preserve"> ÁHT-n belüli megelőlegezések visszafiz.</t>
  </si>
  <si>
    <t xml:space="preserve"> ÁHT-n belüli megelőlegezések</t>
  </si>
  <si>
    <t>- előző évi maradvány igénybevétele</t>
  </si>
  <si>
    <t xml:space="preserve">  Forgatási célú értékpapír vásárlás</t>
  </si>
  <si>
    <t>- értékpapír értékesítés bevételei</t>
  </si>
  <si>
    <t xml:space="preserve">  Likviditási célú hitel törlesztés</t>
  </si>
  <si>
    <t>- likviditási célú hitel felvétel</t>
  </si>
  <si>
    <t>Finanszírozási bevételek</t>
  </si>
  <si>
    <t xml:space="preserve">       Működési kiadás összesen:</t>
  </si>
  <si>
    <t xml:space="preserve">       Működési bevétel összesen:</t>
  </si>
  <si>
    <t>4. Működési célú átvett pénzeszköz</t>
  </si>
  <si>
    <t>3. Működési bevételek</t>
  </si>
  <si>
    <t>8.) Működési tartalék</t>
  </si>
  <si>
    <t>2. Közhatalmi bevételek</t>
  </si>
  <si>
    <t>7.) Előző évről szárm. Visszafiz.</t>
  </si>
  <si>
    <t>6.) Működési célú pénzátadás ÁHT-n kívülre</t>
  </si>
  <si>
    <t xml:space="preserve">  - Központi költségvetési szervtől</t>
  </si>
  <si>
    <t>5.) Működési célú pénzátadás ÁHT-n belülre</t>
  </si>
  <si>
    <t xml:space="preserve">  - Társulások és költségvetési szerveitől </t>
  </si>
  <si>
    <t>4.) Ellátottak pénzbeli juttatásai</t>
  </si>
  <si>
    <t xml:space="preserve">  - Helyi önkormányzatoktól és kv-i szerveitól tám.</t>
  </si>
  <si>
    <t>3.) Dologi kiadások</t>
  </si>
  <si>
    <t xml:space="preserve">  - Elkülönített állami pénzalaptól átvett tám.</t>
  </si>
  <si>
    <t>2.) Munkaadókat terhelő járulékok</t>
  </si>
  <si>
    <t xml:space="preserve">  - Önkormányzat működési támogatása</t>
  </si>
  <si>
    <t>1.) Személyi juttatások</t>
  </si>
  <si>
    <t>1. Műk.célú támogatás ÁHT-n belülről</t>
  </si>
  <si>
    <t>I. Működési kiadások</t>
  </si>
  <si>
    <t>I. Működési bevételek</t>
  </si>
  <si>
    <t>Teljesí-tés          %-a</t>
  </si>
  <si>
    <t>Teljesítés   dec.31.</t>
  </si>
  <si>
    <t>Módosított előirányzat</t>
  </si>
  <si>
    <t>2017. évi eredeti előirányzat</t>
  </si>
  <si>
    <t>KIADÁSOK</t>
  </si>
  <si>
    <t xml:space="preserve">BEVÉTELEK </t>
  </si>
  <si>
    <t>Sor-szám</t>
  </si>
  <si>
    <t>adatok Ft-ban</t>
  </si>
  <si>
    <t xml:space="preserve"> INTÉZMÉNY NÉLKÜLI  KÖLTSÉGVETÉSI MÉRLEGE 2017.december 31-én</t>
  </si>
  <si>
    <t>JÁSD  KÖZSÉG  ÖNKORMÁNYZATA  BEVÉTELEINEK  ÉS KIADÁSAINAK</t>
  </si>
  <si>
    <t>5.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</si>
</sst>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name val="Garamond"/>
      <family val="1"/>
      <charset val="238"/>
    </font>
    <font>
      <sz val="9"/>
      <name val="Garamond"/>
      <family val="1"/>
      <charset val="238"/>
    </font>
    <font>
      <i/>
      <sz val="10"/>
      <name val="Garamond"/>
      <family val="1"/>
      <charset val="238"/>
    </font>
    <font>
      <b/>
      <sz val="12"/>
      <name val="Garamond"/>
      <family val="1"/>
      <charset val="238"/>
    </font>
    <font>
      <sz val="8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67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3" fontId="2" fillId="0" borderId="1" xfId="2" applyNumberFormat="1" applyFont="1" applyBorder="1" applyAlignment="1">
      <alignment vertical="center"/>
    </xf>
    <xf numFmtId="3" fontId="2" fillId="0" borderId="1" xfId="2" applyNumberFormat="1" applyFont="1" applyFill="1" applyBorder="1" applyAlignment="1">
      <alignment horizontal="right" vertical="center"/>
    </xf>
    <xf numFmtId="3" fontId="2" fillId="0" borderId="1" xfId="2" applyNumberFormat="1" applyFont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2" xfId="2" applyNumberFormat="1" applyFont="1" applyFill="1" applyBorder="1" applyAlignment="1">
      <alignment vertical="center"/>
    </xf>
    <xf numFmtId="3" fontId="2" fillId="0" borderId="3" xfId="2" applyNumberFormat="1" applyFont="1" applyFill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3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right" vertical="center"/>
    </xf>
    <xf numFmtId="3" fontId="2" fillId="0" borderId="2" xfId="2" applyNumberFormat="1" applyFont="1" applyFill="1" applyBorder="1" applyAlignment="1">
      <alignment horizontal="left" vertical="center"/>
    </xf>
    <xf numFmtId="3" fontId="2" fillId="0" borderId="3" xfId="2" applyNumberFormat="1" applyFont="1" applyFill="1" applyBorder="1" applyAlignment="1">
      <alignment horizontal="left" vertical="center"/>
    </xf>
    <xf numFmtId="3" fontId="4" fillId="0" borderId="1" xfId="2" applyNumberFormat="1" applyFont="1" applyBorder="1" applyAlignment="1">
      <alignment vertical="center"/>
    </xf>
    <xf numFmtId="3" fontId="4" fillId="0" borderId="1" xfId="2" applyNumberFormat="1" applyFont="1" applyBorder="1" applyAlignment="1">
      <alignment horizontal="right" vertical="center"/>
    </xf>
    <xf numFmtId="3" fontId="4" fillId="0" borderId="2" xfId="2" applyNumberFormat="1" applyFont="1" applyBorder="1" applyAlignment="1">
      <alignment horizontal="left" vertical="center"/>
    </xf>
    <xf numFmtId="3" fontId="4" fillId="0" borderId="3" xfId="2" applyNumberFormat="1" applyFont="1" applyBorder="1" applyAlignment="1">
      <alignment horizontal="left" vertical="center"/>
    </xf>
    <xf numFmtId="3" fontId="4" fillId="0" borderId="2" xfId="2" applyNumberFormat="1" applyFont="1" applyBorder="1" applyAlignment="1">
      <alignment vertical="center"/>
    </xf>
    <xf numFmtId="3" fontId="4" fillId="0" borderId="3" xfId="2" applyNumberFormat="1" applyFont="1" applyBorder="1" applyAlignment="1">
      <alignment vertical="center"/>
    </xf>
    <xf numFmtId="0" fontId="6" fillId="0" borderId="2" xfId="3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3" fontId="2" fillId="0" borderId="2" xfId="2" applyNumberFormat="1" applyFont="1" applyBorder="1" applyAlignment="1">
      <alignment horizontal="left" vertical="center"/>
    </xf>
    <xf numFmtId="3" fontId="2" fillId="0" borderId="3" xfId="2" applyNumberFormat="1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3" fontId="4" fillId="0" borderId="2" xfId="2" applyNumberFormat="1" applyFont="1" applyBorder="1" applyAlignment="1">
      <alignment horizontal="left" vertical="center"/>
    </xf>
    <xf numFmtId="3" fontId="4" fillId="0" borderId="3" xfId="2" applyNumberFormat="1" applyFont="1" applyBorder="1" applyAlignment="1">
      <alignment horizontal="left" vertical="center"/>
    </xf>
    <xf numFmtId="3" fontId="4" fillId="0" borderId="1" xfId="2" applyNumberFormat="1" applyFont="1" applyBorder="1" applyAlignment="1">
      <alignment vertical="center"/>
    </xf>
    <xf numFmtId="3" fontId="2" fillId="0" borderId="2" xfId="2" applyNumberFormat="1" applyFont="1" applyBorder="1" applyAlignment="1">
      <alignment vertical="center"/>
    </xf>
    <xf numFmtId="3" fontId="2" fillId="0" borderId="3" xfId="2" applyNumberFormat="1" applyFont="1" applyBorder="1" applyAlignment="1">
      <alignment vertical="center"/>
    </xf>
    <xf numFmtId="3" fontId="2" fillId="0" borderId="2" xfId="2" applyNumberFormat="1" applyFont="1" applyBorder="1" applyAlignment="1">
      <alignment horizontal="right" vertical="center"/>
    </xf>
    <xf numFmtId="0" fontId="2" fillId="0" borderId="2" xfId="3" applyFont="1" applyFill="1" applyBorder="1" applyAlignment="1">
      <alignment horizontal="left" vertical="center"/>
    </xf>
    <xf numFmtId="0" fontId="2" fillId="0" borderId="3" xfId="3" applyFont="1" applyFill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3" fontId="4" fillId="0" borderId="2" xfId="2" applyNumberFormat="1" applyFont="1" applyFill="1" applyBorder="1" applyAlignment="1">
      <alignment horizontal="left" vertical="center"/>
    </xf>
    <xf numFmtId="3" fontId="4" fillId="0" borderId="3" xfId="2" applyNumberFormat="1" applyFont="1" applyFill="1" applyBorder="1" applyAlignment="1">
      <alignment horizontal="left" vertical="center"/>
    </xf>
    <xf numFmtId="0" fontId="4" fillId="0" borderId="2" xfId="3" applyFont="1" applyFill="1" applyBorder="1" applyAlignment="1">
      <alignment horizontal="left" vertical="center"/>
    </xf>
    <xf numFmtId="0" fontId="4" fillId="0" borderId="3" xfId="3" applyFont="1" applyFill="1" applyBorder="1" applyAlignment="1">
      <alignment horizontal="left" vertical="center"/>
    </xf>
    <xf numFmtId="3" fontId="4" fillId="0" borderId="2" xfId="2" applyNumberFormat="1" applyFont="1" applyBorder="1" applyAlignment="1">
      <alignment horizontal="right" vertical="center"/>
    </xf>
    <xf numFmtId="0" fontId="8" fillId="0" borderId="2" xfId="3" applyFont="1" applyFill="1" applyBorder="1" applyAlignment="1">
      <alignment horizontal="left" vertical="center"/>
    </xf>
    <xf numFmtId="0" fontId="8" fillId="0" borderId="3" xfId="3" applyFont="1" applyFill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3" fontId="4" fillId="0" borderId="2" xfId="2" applyNumberFormat="1" applyFont="1" applyBorder="1" applyAlignment="1">
      <alignment horizontal="center" vertical="center"/>
    </xf>
    <xf numFmtId="3" fontId="4" fillId="0" borderId="3" xfId="2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3" fontId="4" fillId="0" borderId="2" xfId="2" applyNumberFormat="1" applyFont="1" applyFill="1" applyBorder="1" applyAlignment="1">
      <alignment horizontal="right" vertical="center"/>
    </xf>
    <xf numFmtId="3" fontId="4" fillId="0" borderId="2" xfId="2" applyNumberFormat="1" applyFont="1" applyBorder="1" applyAlignment="1">
      <alignment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4" xfId="2" applyNumberFormat="1" applyFont="1" applyFill="1" applyBorder="1" applyAlignment="1">
      <alignment horizontal="center" vertical="center" wrapText="1"/>
    </xf>
    <xf numFmtId="3" fontId="9" fillId="2" borderId="5" xfId="2" applyNumberFormat="1" applyFont="1" applyFill="1" applyBorder="1" applyAlignment="1">
      <alignment horizontal="center" vertical="center" wrapText="1"/>
    </xf>
    <xf numFmtId="3" fontId="9" fillId="2" borderId="6" xfId="2" applyNumberFormat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3" fontId="9" fillId="2" borderId="7" xfId="2" applyNumberFormat="1" applyFont="1" applyFill="1" applyBorder="1" applyAlignment="1">
      <alignment horizontal="center" vertical="center" wrapText="1"/>
    </xf>
    <xf numFmtId="3" fontId="9" fillId="2" borderId="8" xfId="2" applyNumberFormat="1" applyFont="1" applyFill="1" applyBorder="1" applyAlignment="1">
      <alignment horizontal="center" vertical="center" wrapText="1"/>
    </xf>
    <xf numFmtId="3" fontId="9" fillId="2" borderId="9" xfId="2" applyNumberFormat="1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3" fontId="9" fillId="2" borderId="10" xfId="2" applyNumberFormat="1" applyFont="1" applyFill="1" applyBorder="1" applyAlignment="1">
      <alignment horizontal="center" vertical="center" wrapText="1"/>
    </xf>
    <xf numFmtId="3" fontId="9" fillId="2" borderId="11" xfId="2" applyNumberFormat="1" applyFont="1" applyFill="1" applyBorder="1" applyAlignment="1">
      <alignment horizontal="center" vertical="center" wrapText="1"/>
    </xf>
    <xf numFmtId="3" fontId="9" fillId="2" borderId="12" xfId="2" applyNumberFormat="1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  <xf numFmtId="3" fontId="11" fillId="0" borderId="13" xfId="2" applyNumberFormat="1" applyFont="1" applyBorder="1" applyAlignment="1">
      <alignment horizontal="right"/>
    </xf>
    <xf numFmtId="3" fontId="12" fillId="0" borderId="0" xfId="2" applyNumberFormat="1" applyFont="1" applyAlignment="1">
      <alignment horizontal="center"/>
    </xf>
    <xf numFmtId="0" fontId="13" fillId="0" borderId="0" xfId="1" applyFont="1" applyAlignment="1">
      <alignment horizontal="right"/>
    </xf>
  </cellXfs>
  <cellStyles count="4">
    <cellStyle name="Normál" xfId="0" builtinId="0"/>
    <cellStyle name="Normál 2 2 2" xfId="1"/>
    <cellStyle name="Normál 2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193;RSZ&#193;MAD&#193;S_2017_mell&#233;klete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m.öNK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19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workbookViewId="0">
      <selection sqref="A1:M1"/>
    </sheetView>
  </sheetViews>
  <sheetFormatPr defaultColWidth="9" defaultRowHeight="12.75" x14ac:dyDescent="0.2"/>
  <cols>
    <col min="1" max="1" width="4.42578125" style="1" customWidth="1"/>
    <col min="2" max="2" width="9" style="1"/>
    <col min="3" max="3" width="22.42578125" style="1" customWidth="1"/>
    <col min="4" max="4" width="8.42578125" style="1" customWidth="1"/>
    <col min="5" max="5" width="9.7109375" style="1" customWidth="1"/>
    <col min="6" max="6" width="9.85546875" style="1" customWidth="1"/>
    <col min="7" max="7" width="5.28515625" style="1" customWidth="1"/>
    <col min="8" max="8" width="9" style="1"/>
    <col min="9" max="9" width="18.28515625" style="1" customWidth="1"/>
    <col min="10" max="10" width="8.5703125" style="1" customWidth="1"/>
    <col min="11" max="11" width="10.140625" style="1" customWidth="1"/>
    <col min="12" max="12" width="10.85546875" style="1" customWidth="1"/>
    <col min="13" max="13" width="5.28515625" style="1" customWidth="1"/>
    <col min="14" max="16384" width="9" style="1"/>
  </cols>
  <sheetData>
    <row r="1" spans="1:13" ht="12.75" customHeight="1" x14ac:dyDescent="0.2">
      <c r="A1" s="66" t="s">
        <v>66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5.75" x14ac:dyDescent="0.25">
      <c r="A2" s="65" t="s">
        <v>65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15.75" x14ac:dyDescent="0.25">
      <c r="A3" s="65" t="s">
        <v>64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9.75" customHeight="1" x14ac:dyDescent="0.2">
      <c r="A4" s="64" t="s">
        <v>63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12.75" customHeight="1" x14ac:dyDescent="0.2">
      <c r="A5" s="63" t="s">
        <v>62</v>
      </c>
      <c r="B5" s="62" t="s">
        <v>61</v>
      </c>
      <c r="C5" s="61"/>
      <c r="D5" s="60" t="s">
        <v>59</v>
      </c>
      <c r="E5" s="51" t="s">
        <v>58</v>
      </c>
      <c r="F5" s="51" t="s">
        <v>57</v>
      </c>
      <c r="G5" s="51" t="s">
        <v>56</v>
      </c>
      <c r="H5" s="62" t="s">
        <v>60</v>
      </c>
      <c r="I5" s="61"/>
      <c r="J5" s="60" t="s">
        <v>59</v>
      </c>
      <c r="K5" s="51" t="s">
        <v>58</v>
      </c>
      <c r="L5" s="51" t="s">
        <v>57</v>
      </c>
      <c r="M5" s="51" t="s">
        <v>56</v>
      </c>
    </row>
    <row r="6" spans="1:13" x14ac:dyDescent="0.2">
      <c r="A6" s="59"/>
      <c r="B6" s="58"/>
      <c r="C6" s="57"/>
      <c r="D6" s="56"/>
      <c r="E6" s="51"/>
      <c r="F6" s="51"/>
      <c r="G6" s="51"/>
      <c r="H6" s="58"/>
      <c r="I6" s="57"/>
      <c r="J6" s="56"/>
      <c r="K6" s="51"/>
      <c r="L6" s="51"/>
      <c r="M6" s="51"/>
    </row>
    <row r="7" spans="1:13" ht="7.5" customHeight="1" x14ac:dyDescent="0.2">
      <c r="A7" s="55"/>
      <c r="B7" s="54"/>
      <c r="C7" s="53"/>
      <c r="D7" s="52"/>
      <c r="E7" s="51"/>
      <c r="F7" s="51"/>
      <c r="G7" s="51"/>
      <c r="H7" s="54"/>
      <c r="I7" s="53"/>
      <c r="J7" s="52"/>
      <c r="K7" s="51"/>
      <c r="L7" s="51"/>
      <c r="M7" s="51"/>
    </row>
    <row r="8" spans="1:13" ht="13.5" customHeight="1" x14ac:dyDescent="0.2">
      <c r="A8" s="10">
        <v>1</v>
      </c>
      <c r="B8" s="6" t="s">
        <v>55</v>
      </c>
      <c r="C8" s="6"/>
      <c r="D8" s="4"/>
      <c r="E8" s="4"/>
      <c r="F8" s="4"/>
      <c r="G8" s="16"/>
      <c r="H8" s="6" t="s">
        <v>54</v>
      </c>
      <c r="I8" s="6"/>
      <c r="J8" s="4"/>
      <c r="K8" s="4"/>
      <c r="L8" s="4"/>
      <c r="M8" s="16"/>
    </row>
    <row r="9" spans="1:13" ht="13.5" customHeight="1" x14ac:dyDescent="0.2">
      <c r="A9" s="10">
        <v>2</v>
      </c>
      <c r="B9" s="21" t="s">
        <v>53</v>
      </c>
      <c r="C9" s="20"/>
      <c r="D9" s="16">
        <f>SUM(D10:D15)</f>
        <v>50805000</v>
      </c>
      <c r="E9" s="16">
        <f>SUM(E10:E15)</f>
        <v>61086538</v>
      </c>
      <c r="F9" s="16">
        <f>SUM(F10:F15)</f>
        <v>61086538</v>
      </c>
      <c r="G9" s="16">
        <f>F9/E9*100</f>
        <v>100</v>
      </c>
      <c r="H9" s="29" t="s">
        <v>52</v>
      </c>
      <c r="I9" s="29"/>
      <c r="J9" s="16">
        <v>12456000</v>
      </c>
      <c r="K9" s="16">
        <v>18097392</v>
      </c>
      <c r="L9" s="17">
        <v>18097392</v>
      </c>
      <c r="M9" s="16">
        <f>L9/K9*100</f>
        <v>100</v>
      </c>
    </row>
    <row r="10" spans="1:13" ht="13.5" customHeight="1" x14ac:dyDescent="0.2">
      <c r="A10" s="10">
        <v>3</v>
      </c>
      <c r="B10" s="29" t="s">
        <v>51</v>
      </c>
      <c r="C10" s="29"/>
      <c r="D10" s="16">
        <v>47005106</v>
      </c>
      <c r="E10" s="16">
        <v>51301848</v>
      </c>
      <c r="F10" s="16">
        <v>51301848</v>
      </c>
      <c r="G10" s="16">
        <f>F10/E10*100</f>
        <v>100</v>
      </c>
      <c r="H10" s="29" t="s">
        <v>50</v>
      </c>
      <c r="I10" s="29"/>
      <c r="J10" s="16">
        <v>2316000</v>
      </c>
      <c r="K10" s="16">
        <v>3889903</v>
      </c>
      <c r="L10" s="17">
        <v>3889903</v>
      </c>
      <c r="M10" s="16">
        <f>L10/K10*100</f>
        <v>100</v>
      </c>
    </row>
    <row r="11" spans="1:13" x14ac:dyDescent="0.2">
      <c r="A11" s="10">
        <v>4</v>
      </c>
      <c r="B11" s="19" t="s">
        <v>49</v>
      </c>
      <c r="C11" s="18"/>
      <c r="D11" s="16">
        <v>2799894</v>
      </c>
      <c r="E11" s="16">
        <v>8801416</v>
      </c>
      <c r="F11" s="16">
        <v>8801416</v>
      </c>
      <c r="G11" s="16">
        <f>F11/E11*100</f>
        <v>100</v>
      </c>
      <c r="H11" s="29" t="s">
        <v>48</v>
      </c>
      <c r="I11" s="29"/>
      <c r="J11" s="16">
        <v>26685000</v>
      </c>
      <c r="K11" s="16">
        <v>28743515</v>
      </c>
      <c r="L11" s="17">
        <v>22385459</v>
      </c>
      <c r="M11" s="16">
        <f>L11/K11*100</f>
        <v>77.880033113556223</v>
      </c>
    </row>
    <row r="12" spans="1:13" x14ac:dyDescent="0.2">
      <c r="A12" s="10">
        <v>5</v>
      </c>
      <c r="B12" s="19" t="s">
        <v>47</v>
      </c>
      <c r="C12" s="18"/>
      <c r="D12" s="16"/>
      <c r="E12" s="16"/>
      <c r="F12" s="16"/>
      <c r="G12" s="16"/>
      <c r="H12" s="29" t="s">
        <v>46</v>
      </c>
      <c r="I12" s="29"/>
      <c r="J12" s="40">
        <v>5210000</v>
      </c>
      <c r="K12" s="40">
        <v>5339500</v>
      </c>
      <c r="L12" s="40">
        <v>5324103</v>
      </c>
      <c r="M12" s="16">
        <f>L12/K12*100</f>
        <v>99.711639666635449</v>
      </c>
    </row>
    <row r="13" spans="1:13" x14ac:dyDescent="0.2">
      <c r="A13" s="10">
        <v>6</v>
      </c>
      <c r="B13" s="19" t="s">
        <v>45</v>
      </c>
      <c r="C13" s="18"/>
      <c r="D13" s="16"/>
      <c r="E13" s="16"/>
      <c r="F13" s="16"/>
      <c r="G13" s="16"/>
      <c r="H13" s="29" t="s">
        <v>44</v>
      </c>
      <c r="I13" s="29"/>
      <c r="J13" s="16">
        <v>550000</v>
      </c>
      <c r="K13" s="16">
        <v>714568</v>
      </c>
      <c r="L13" s="17">
        <v>714568</v>
      </c>
      <c r="M13" s="16">
        <f>L13/K13*100</f>
        <v>100</v>
      </c>
    </row>
    <row r="14" spans="1:13" x14ac:dyDescent="0.2">
      <c r="A14" s="10">
        <v>7</v>
      </c>
      <c r="B14" s="19" t="s">
        <v>43</v>
      </c>
      <c r="C14" s="18"/>
      <c r="D14" s="16"/>
      <c r="E14" s="16">
        <v>296979</v>
      </c>
      <c r="F14" s="16">
        <v>296979</v>
      </c>
      <c r="G14" s="16"/>
      <c r="H14" s="19" t="s">
        <v>42</v>
      </c>
      <c r="I14" s="18"/>
      <c r="J14" s="40">
        <v>4490000</v>
      </c>
      <c r="K14" s="40">
        <v>3490000</v>
      </c>
      <c r="L14" s="40">
        <v>2892710</v>
      </c>
      <c r="M14" s="16">
        <f>L14/K14*100</f>
        <v>82.885673352435532</v>
      </c>
    </row>
    <row r="15" spans="1:13" x14ac:dyDescent="0.2">
      <c r="A15" s="10">
        <v>8</v>
      </c>
      <c r="B15" s="19" t="s">
        <v>11</v>
      </c>
      <c r="C15" s="18"/>
      <c r="D15" s="16">
        <v>1000000</v>
      </c>
      <c r="E15" s="50">
        <v>686295</v>
      </c>
      <c r="F15" s="17">
        <v>686295</v>
      </c>
      <c r="G15" s="16">
        <f>F15/E15*100</f>
        <v>100</v>
      </c>
      <c r="H15" s="37" t="s">
        <v>41</v>
      </c>
      <c r="I15" s="36"/>
      <c r="J15" s="49"/>
      <c r="K15" s="49"/>
      <c r="L15" s="49"/>
      <c r="M15" s="16"/>
    </row>
    <row r="16" spans="1:13" x14ac:dyDescent="0.2">
      <c r="A16" s="10">
        <v>9</v>
      </c>
      <c r="B16" s="48" t="s">
        <v>40</v>
      </c>
      <c r="C16" s="47"/>
      <c r="D16" s="40">
        <v>7850000</v>
      </c>
      <c r="E16" s="40">
        <v>8833252</v>
      </c>
      <c r="F16" s="40">
        <v>8478090</v>
      </c>
      <c r="G16" s="16">
        <f>F16/E16*100</f>
        <v>95.979261092064391</v>
      </c>
      <c r="H16" s="19" t="s">
        <v>39</v>
      </c>
      <c r="I16" s="18"/>
      <c r="J16" s="40">
        <v>823000</v>
      </c>
      <c r="K16" s="40">
        <v>2204691</v>
      </c>
      <c r="L16" s="40"/>
      <c r="M16" s="16"/>
    </row>
    <row r="17" spans="1:13" x14ac:dyDescent="0.2">
      <c r="A17" s="10">
        <v>10</v>
      </c>
      <c r="B17" s="48" t="s">
        <v>38</v>
      </c>
      <c r="C17" s="47"/>
      <c r="D17" s="40">
        <v>8225000</v>
      </c>
      <c r="E17" s="40">
        <v>10190919</v>
      </c>
      <c r="F17" s="40">
        <v>9378970</v>
      </c>
      <c r="G17" s="16">
        <f>F17/E17*100</f>
        <v>92.032622376843548</v>
      </c>
      <c r="H17" s="46"/>
      <c r="I17" s="45"/>
      <c r="J17" s="40"/>
      <c r="K17" s="40"/>
      <c r="L17" s="40"/>
      <c r="M17" s="16"/>
    </row>
    <row r="18" spans="1:13" x14ac:dyDescent="0.2">
      <c r="A18" s="10">
        <v>11</v>
      </c>
      <c r="B18" s="48" t="s">
        <v>37</v>
      </c>
      <c r="C18" s="47"/>
      <c r="D18" s="40"/>
      <c r="E18" s="40"/>
      <c r="F18" s="40"/>
      <c r="G18" s="16"/>
      <c r="H18" s="46"/>
      <c r="I18" s="45"/>
      <c r="J18" s="40"/>
      <c r="K18" s="40"/>
      <c r="L18" s="40"/>
      <c r="M18" s="16"/>
    </row>
    <row r="19" spans="1:13" x14ac:dyDescent="0.2">
      <c r="A19" s="26">
        <v>12</v>
      </c>
      <c r="B19" s="44" t="s">
        <v>36</v>
      </c>
      <c r="C19" s="43"/>
      <c r="D19" s="32">
        <f>D9+D16+D17+D18</f>
        <v>66880000</v>
      </c>
      <c r="E19" s="32">
        <f>E9+E16+E17+E18</f>
        <v>80110709</v>
      </c>
      <c r="F19" s="32">
        <f>F9+F16+F17+F18</f>
        <v>78943598</v>
      </c>
      <c r="G19" s="4">
        <f>F19/E19*100</f>
        <v>98.54312736141182</v>
      </c>
      <c r="H19" s="44" t="s">
        <v>35</v>
      </c>
      <c r="I19" s="43"/>
      <c r="J19" s="32">
        <f>SUM(J9:J17)</f>
        <v>52530000</v>
      </c>
      <c r="K19" s="32">
        <f>SUM(K9:K17)</f>
        <v>62479569</v>
      </c>
      <c r="L19" s="32">
        <f>SUM(L9:L17)</f>
        <v>53304135</v>
      </c>
      <c r="M19" s="4">
        <f>L19/K19*100</f>
        <v>85.314504970416806</v>
      </c>
    </row>
    <row r="20" spans="1:13" x14ac:dyDescent="0.2">
      <c r="A20" s="26">
        <v>13</v>
      </c>
      <c r="B20" s="42" t="s">
        <v>34</v>
      </c>
      <c r="C20" s="41"/>
      <c r="D20" s="40"/>
      <c r="E20" s="40"/>
      <c r="F20" s="40"/>
      <c r="G20" s="16"/>
      <c r="H20" s="25" t="s">
        <v>10</v>
      </c>
      <c r="I20" s="24"/>
      <c r="J20" s="40"/>
      <c r="K20" s="40"/>
      <c r="L20" s="40"/>
      <c r="M20" s="16"/>
    </row>
    <row r="21" spans="1:13" x14ac:dyDescent="0.2">
      <c r="A21" s="26">
        <v>14</v>
      </c>
      <c r="B21" s="39" t="s">
        <v>33</v>
      </c>
      <c r="C21" s="38"/>
      <c r="D21" s="40"/>
      <c r="E21" s="40"/>
      <c r="F21" s="40"/>
      <c r="G21" s="16"/>
      <c r="H21" s="28" t="s">
        <v>32</v>
      </c>
      <c r="I21" s="27"/>
      <c r="J21" s="40"/>
      <c r="K21" s="40"/>
      <c r="L21" s="40"/>
      <c r="M21" s="16"/>
    </row>
    <row r="22" spans="1:13" x14ac:dyDescent="0.2">
      <c r="A22" s="26">
        <v>15</v>
      </c>
      <c r="B22" s="39" t="s">
        <v>31</v>
      </c>
      <c r="C22" s="38"/>
      <c r="D22" s="40"/>
      <c r="E22" s="40"/>
      <c r="F22" s="40"/>
      <c r="G22" s="16"/>
      <c r="H22" s="28" t="s">
        <v>30</v>
      </c>
      <c r="I22" s="27"/>
      <c r="J22" s="40"/>
      <c r="K22" s="40"/>
      <c r="L22" s="40"/>
      <c r="M22" s="16"/>
    </row>
    <row r="23" spans="1:13" x14ac:dyDescent="0.2">
      <c r="A23" s="26">
        <v>16</v>
      </c>
      <c r="B23" s="39" t="s">
        <v>29</v>
      </c>
      <c r="C23" s="38"/>
      <c r="D23" s="40">
        <v>9216000</v>
      </c>
      <c r="E23" s="40">
        <v>9516483</v>
      </c>
      <c r="F23" s="40">
        <v>9516483</v>
      </c>
      <c r="G23" s="16">
        <f>F23/E23*100</f>
        <v>100</v>
      </c>
      <c r="H23" s="28" t="s">
        <v>4</v>
      </c>
      <c r="I23" s="27"/>
      <c r="J23" s="40">
        <v>21920000</v>
      </c>
      <c r="K23" s="40">
        <v>27857074</v>
      </c>
      <c r="L23" s="40">
        <v>27857074</v>
      </c>
      <c r="M23" s="16">
        <f>L23/K23*100</f>
        <v>100</v>
      </c>
    </row>
    <row r="24" spans="1:13" x14ac:dyDescent="0.2">
      <c r="A24" s="10">
        <v>17</v>
      </c>
      <c r="B24" s="39" t="s">
        <v>28</v>
      </c>
      <c r="C24" s="38"/>
      <c r="D24" s="16"/>
      <c r="E24" s="16">
        <v>5304500</v>
      </c>
      <c r="F24" s="16">
        <v>5304500</v>
      </c>
      <c r="G24" s="16">
        <f>F24/E24*100</f>
        <v>100</v>
      </c>
      <c r="H24" s="37" t="s">
        <v>27</v>
      </c>
      <c r="I24" s="36"/>
      <c r="J24" s="16">
        <v>1646000</v>
      </c>
      <c r="K24" s="16">
        <v>5691557</v>
      </c>
      <c r="L24" s="17">
        <v>5485493</v>
      </c>
      <c r="M24" s="16">
        <f>L24/K24*100</f>
        <v>96.379479288356421</v>
      </c>
    </row>
    <row r="25" spans="1:13" x14ac:dyDescent="0.2">
      <c r="A25" s="35">
        <v>18</v>
      </c>
      <c r="B25" s="34" t="s">
        <v>26</v>
      </c>
      <c r="C25" s="33"/>
      <c r="D25" s="32">
        <f>SUM(D21:D24)</f>
        <v>9216000</v>
      </c>
      <c r="E25" s="32">
        <f>SUM(E21:E24)</f>
        <v>14820983</v>
      </c>
      <c r="F25" s="32">
        <f>SUM(F21:F24)</f>
        <v>14820983</v>
      </c>
      <c r="G25" s="4">
        <f>F25/E25*100</f>
        <v>100</v>
      </c>
      <c r="H25" s="34" t="s">
        <v>25</v>
      </c>
      <c r="I25" s="33"/>
      <c r="J25" s="4">
        <f>SUM(J21:J24)</f>
        <v>23566000</v>
      </c>
      <c r="K25" s="4">
        <f>SUM(K21:K24)</f>
        <v>33548631</v>
      </c>
      <c r="L25" s="4">
        <f>SUM(L21:L24)</f>
        <v>33342567</v>
      </c>
      <c r="M25" s="16"/>
    </row>
    <row r="26" spans="1:13" x14ac:dyDescent="0.2">
      <c r="A26" s="10">
        <v>19</v>
      </c>
      <c r="B26" s="9" t="s">
        <v>24</v>
      </c>
      <c r="C26" s="8"/>
      <c r="D26" s="32">
        <f>D19+D25</f>
        <v>76096000</v>
      </c>
      <c r="E26" s="32">
        <f>E19+E25</f>
        <v>94931692</v>
      </c>
      <c r="F26" s="32">
        <f>F19+F25</f>
        <v>93764581</v>
      </c>
      <c r="G26" s="4">
        <f>F26/E26*100</f>
        <v>98.770578112101916</v>
      </c>
      <c r="H26" s="6" t="s">
        <v>23</v>
      </c>
      <c r="I26" s="6"/>
      <c r="J26" s="4">
        <f>J19+J25</f>
        <v>76096000</v>
      </c>
      <c r="K26" s="4">
        <f>K19+K25</f>
        <v>96028200</v>
      </c>
      <c r="L26" s="4">
        <f>L19+L25</f>
        <v>86646702</v>
      </c>
      <c r="M26" s="4">
        <f>L26/K26*100</f>
        <v>90.230476047661</v>
      </c>
    </row>
    <row r="27" spans="1:13" ht="9" customHeight="1" x14ac:dyDescent="0.2">
      <c r="A27" s="10">
        <v>20</v>
      </c>
      <c r="B27" s="9"/>
      <c r="C27" s="8"/>
      <c r="D27" s="5"/>
      <c r="E27" s="5"/>
      <c r="F27" s="5"/>
      <c r="G27" s="16"/>
      <c r="H27" s="6"/>
      <c r="I27" s="6"/>
      <c r="J27" s="4"/>
      <c r="K27" s="4"/>
      <c r="L27" s="13"/>
      <c r="M27" s="16"/>
    </row>
    <row r="28" spans="1:13" x14ac:dyDescent="0.2">
      <c r="A28" s="10">
        <v>21</v>
      </c>
      <c r="B28" s="31" t="s">
        <v>22</v>
      </c>
      <c r="C28" s="30"/>
      <c r="D28" s="4"/>
      <c r="E28" s="4"/>
      <c r="F28" s="4"/>
      <c r="G28" s="16"/>
      <c r="H28" s="6" t="s">
        <v>21</v>
      </c>
      <c r="I28" s="6"/>
      <c r="J28" s="4"/>
      <c r="K28" s="4"/>
      <c r="L28" s="13"/>
      <c r="M28" s="16"/>
    </row>
    <row r="29" spans="1:13" x14ac:dyDescent="0.2">
      <c r="A29" s="10">
        <v>22</v>
      </c>
      <c r="B29" s="19" t="s">
        <v>20</v>
      </c>
      <c r="C29" s="18"/>
      <c r="D29" s="16"/>
      <c r="E29" s="16">
        <v>18203656</v>
      </c>
      <c r="F29" s="16">
        <v>18203656</v>
      </c>
      <c r="G29" s="16"/>
      <c r="H29" s="29" t="s">
        <v>19</v>
      </c>
      <c r="I29" s="29"/>
      <c r="J29" s="16">
        <v>2250000</v>
      </c>
      <c r="K29" s="16">
        <v>3075500</v>
      </c>
      <c r="L29" s="17">
        <v>2091500</v>
      </c>
      <c r="M29" s="16">
        <f>L29/K29*100</f>
        <v>68.005202406112829</v>
      </c>
    </row>
    <row r="30" spans="1:13" x14ac:dyDescent="0.2">
      <c r="A30" s="10">
        <v>23</v>
      </c>
      <c r="B30" s="21" t="s">
        <v>18</v>
      </c>
      <c r="C30" s="20"/>
      <c r="D30" s="16"/>
      <c r="E30" s="16"/>
      <c r="F30" s="16"/>
      <c r="G30" s="16"/>
      <c r="H30" s="28" t="s">
        <v>17</v>
      </c>
      <c r="I30" s="27"/>
      <c r="J30" s="17">
        <v>2900000</v>
      </c>
      <c r="K30" s="17">
        <v>21103656</v>
      </c>
      <c r="L30" s="17">
        <v>1662272</v>
      </c>
      <c r="M30" s="16">
        <f>L30/K30*100</f>
        <v>7.8767015535128131</v>
      </c>
    </row>
    <row r="31" spans="1:13" x14ac:dyDescent="0.2">
      <c r="A31" s="10">
        <v>24</v>
      </c>
      <c r="B31" s="21" t="s">
        <v>16</v>
      </c>
      <c r="C31" s="20"/>
      <c r="D31" s="16"/>
      <c r="E31" s="16"/>
      <c r="F31" s="16"/>
      <c r="G31" s="16"/>
      <c r="H31" s="16" t="s">
        <v>15</v>
      </c>
      <c r="I31" s="16"/>
      <c r="J31" s="16">
        <v>20000</v>
      </c>
      <c r="K31" s="16">
        <v>20000</v>
      </c>
      <c r="L31" s="17"/>
      <c r="M31" s="16"/>
    </row>
    <row r="32" spans="1:13" x14ac:dyDescent="0.2">
      <c r="A32" s="10">
        <v>25</v>
      </c>
      <c r="B32" s="21" t="s">
        <v>14</v>
      </c>
      <c r="C32" s="20"/>
      <c r="D32" s="16"/>
      <c r="E32" s="16"/>
      <c r="F32" s="16"/>
      <c r="G32" s="16"/>
      <c r="H32" s="28" t="s">
        <v>13</v>
      </c>
      <c r="I32" s="27"/>
      <c r="J32" s="16">
        <v>744000</v>
      </c>
      <c r="K32" s="16">
        <v>744000</v>
      </c>
      <c r="L32" s="17">
        <v>495638</v>
      </c>
      <c r="M32" s="16">
        <f>L32/K32*100</f>
        <v>66.618010752688178</v>
      </c>
    </row>
    <row r="33" spans="1:13" ht="9" customHeight="1" x14ac:dyDescent="0.2">
      <c r="A33" s="26">
        <v>26</v>
      </c>
      <c r="B33" s="19" t="s">
        <v>12</v>
      </c>
      <c r="C33" s="18"/>
      <c r="D33" s="16"/>
      <c r="E33" s="16"/>
      <c r="F33" s="16"/>
      <c r="G33" s="16"/>
      <c r="H33" s="19"/>
      <c r="I33" s="18"/>
      <c r="J33" s="16"/>
      <c r="K33" s="16"/>
      <c r="L33" s="17"/>
      <c r="M33" s="16"/>
    </row>
    <row r="34" spans="1:13" x14ac:dyDescent="0.2">
      <c r="A34" s="26">
        <v>27</v>
      </c>
      <c r="B34" s="19" t="s">
        <v>11</v>
      </c>
      <c r="C34" s="18"/>
      <c r="D34" s="16"/>
      <c r="E34" s="16"/>
      <c r="F34" s="16"/>
      <c r="G34" s="16"/>
      <c r="H34" s="25" t="s">
        <v>10</v>
      </c>
      <c r="I34" s="24"/>
      <c r="J34" s="4"/>
      <c r="K34" s="16"/>
      <c r="L34" s="17"/>
      <c r="M34" s="16"/>
    </row>
    <row r="35" spans="1:13" x14ac:dyDescent="0.2">
      <c r="A35" s="10">
        <v>28</v>
      </c>
      <c r="B35" s="23" t="s">
        <v>9</v>
      </c>
      <c r="C35" s="22"/>
      <c r="D35" s="16"/>
      <c r="E35" s="16"/>
      <c r="F35" s="16"/>
      <c r="G35" s="16"/>
      <c r="H35" s="19" t="s">
        <v>8</v>
      </c>
      <c r="I35" s="18"/>
      <c r="J35" s="16">
        <v>0</v>
      </c>
      <c r="K35" s="16"/>
      <c r="L35" s="17"/>
      <c r="M35" s="16"/>
    </row>
    <row r="36" spans="1:13" x14ac:dyDescent="0.2">
      <c r="A36" s="10">
        <v>29</v>
      </c>
      <c r="B36" s="23" t="s">
        <v>7</v>
      </c>
      <c r="C36" s="22"/>
      <c r="D36" s="16">
        <v>500000</v>
      </c>
      <c r="E36" s="16">
        <v>952008</v>
      </c>
      <c r="F36" s="16">
        <v>952008</v>
      </c>
      <c r="G36" s="16">
        <f>F36/E36*100</f>
        <v>100</v>
      </c>
      <c r="H36" s="19" t="s">
        <v>6</v>
      </c>
      <c r="I36" s="18"/>
      <c r="J36" s="16">
        <v>4470000</v>
      </c>
      <c r="K36" s="16">
        <v>4470000</v>
      </c>
      <c r="L36" s="17"/>
      <c r="M36" s="16"/>
    </row>
    <row r="37" spans="1:13" x14ac:dyDescent="0.2">
      <c r="A37" s="10">
        <v>30</v>
      </c>
      <c r="B37" s="21" t="s">
        <v>5</v>
      </c>
      <c r="C37" s="20"/>
      <c r="D37" s="16">
        <v>11354000</v>
      </c>
      <c r="E37" s="16">
        <v>11354000</v>
      </c>
      <c r="F37" s="16">
        <v>11354000</v>
      </c>
      <c r="G37" s="16">
        <f>F37/E37*100</f>
        <v>100</v>
      </c>
      <c r="H37" s="19" t="s">
        <v>4</v>
      </c>
      <c r="I37" s="18"/>
      <c r="J37" s="16">
        <v>1470000</v>
      </c>
      <c r="K37" s="16">
        <v>0</v>
      </c>
      <c r="L37" s="17">
        <v>0</v>
      </c>
      <c r="M37" s="16"/>
    </row>
    <row r="38" spans="1:13" x14ac:dyDescent="0.2">
      <c r="A38" s="10">
        <v>31</v>
      </c>
      <c r="B38" s="15" t="s">
        <v>3</v>
      </c>
      <c r="C38" s="14"/>
      <c r="D38" s="13">
        <f>SUM(D29:D37)</f>
        <v>11854000</v>
      </c>
      <c r="E38" s="13">
        <f>SUM(E29:E37)</f>
        <v>30509664</v>
      </c>
      <c r="F38" s="13">
        <f>SUM(F29:F37)</f>
        <v>30509664</v>
      </c>
      <c r="G38" s="4">
        <f>F38/E38*100</f>
        <v>100</v>
      </c>
      <c r="H38" s="12" t="s">
        <v>2</v>
      </c>
      <c r="I38" s="11"/>
      <c r="J38" s="4">
        <f>SUM(J29:J37)</f>
        <v>11854000</v>
      </c>
      <c r="K38" s="4">
        <f>SUM(K29:K37)</f>
        <v>29413156</v>
      </c>
      <c r="L38" s="4">
        <f>SUM(L29:L37)</f>
        <v>4249410</v>
      </c>
      <c r="M38" s="4">
        <f>L38/K38*100</f>
        <v>14.447310584420114</v>
      </c>
    </row>
    <row r="39" spans="1:13" x14ac:dyDescent="0.2">
      <c r="A39" s="10">
        <v>32</v>
      </c>
      <c r="B39" s="9" t="s">
        <v>1</v>
      </c>
      <c r="C39" s="8"/>
      <c r="D39" s="7">
        <f>D26+D38</f>
        <v>87950000</v>
      </c>
      <c r="E39" s="7">
        <f>E26+E38</f>
        <v>125441356</v>
      </c>
      <c r="F39" s="7">
        <f>F26+F38</f>
        <v>124274245</v>
      </c>
      <c r="G39" s="4">
        <f>F39/E39*100</f>
        <v>99.069596313993927</v>
      </c>
      <c r="H39" s="6" t="s">
        <v>0</v>
      </c>
      <c r="I39" s="6"/>
      <c r="J39" s="5">
        <f>J38+J26</f>
        <v>87950000</v>
      </c>
      <c r="K39" s="5">
        <f>K38+K26</f>
        <v>125441356</v>
      </c>
      <c r="L39" s="5">
        <f>L38+L26</f>
        <v>90896112</v>
      </c>
      <c r="M39" s="4">
        <f>L39/K39*100</f>
        <v>72.46104067943908</v>
      </c>
    </row>
    <row r="40" spans="1:13" x14ac:dyDescent="0.2">
      <c r="A40" s="2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">
      <c r="A42" s="2"/>
      <c r="B42" s="2"/>
      <c r="C42" s="2"/>
      <c r="D42" s="2"/>
      <c r="E42" s="3"/>
      <c r="F42" s="3"/>
      <c r="G42" s="2"/>
      <c r="H42" s="2"/>
      <c r="I42" s="2"/>
      <c r="J42" s="2"/>
      <c r="K42" s="2"/>
      <c r="L42" s="2"/>
      <c r="M42" s="2"/>
    </row>
    <row r="43" spans="1:13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</sheetData>
  <mergeCells count="73"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  <mergeCell ref="H5:I7"/>
    <mergeCell ref="J5:J7"/>
    <mergeCell ref="K5:K7"/>
    <mergeCell ref="L5:L7"/>
    <mergeCell ref="M5:M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B22:C22"/>
    <mergeCell ref="B23:C2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B31:C31"/>
    <mergeCell ref="B32:C32"/>
    <mergeCell ref="B33:C33"/>
    <mergeCell ref="H33:I33"/>
    <mergeCell ref="B34:C34"/>
    <mergeCell ref="H34:I3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5.m.Önk.KV-i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2018-05-24T12:44:21Z</dcterms:created>
  <dcterms:modified xsi:type="dcterms:W3CDTF">2018-05-24T12:44:57Z</dcterms:modified>
</cp:coreProperties>
</file>