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nikó\Rendelet publikálás\82019 (IX.16.) ksgv módosítás\"/>
    </mc:Choice>
  </mc:AlternateContent>
  <bookViews>
    <workbookView xWindow="0" yWindow="1800" windowWidth="27672" windowHeight="13020"/>
  </bookViews>
  <sheets>
    <sheet name="4.sz.kiadások köt.,önk.vállalt" sheetId="1" r:id="rId1"/>
  </sheets>
  <externalReferences>
    <externalReference r:id="rId2"/>
  </externalReferences>
  <definedNames>
    <definedName name="_xlnm.Print_Area" localSheetId="0">'4.sz.kiadások köt.,önk.vállalt'!$A$1:$M$49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D6" i="1"/>
  <c r="E6" i="1"/>
  <c r="F6" i="1"/>
  <c r="G6" i="1"/>
  <c r="H6" i="1"/>
  <c r="I6" i="1"/>
  <c r="J6" i="1"/>
  <c r="M6" i="1" s="1"/>
  <c r="K7" i="1"/>
  <c r="L7" i="1"/>
  <c r="M7" i="1"/>
  <c r="C8" i="1"/>
  <c r="C6" i="1" s="1"/>
  <c r="K8" i="1"/>
  <c r="M8" i="1"/>
  <c r="K9" i="1"/>
  <c r="L9" i="1"/>
  <c r="M9" i="1"/>
  <c r="B10" i="1"/>
  <c r="D10" i="1"/>
  <c r="M10" i="1" s="1"/>
  <c r="E10" i="1"/>
  <c r="F10" i="1"/>
  <c r="G10" i="1"/>
  <c r="H10" i="1"/>
  <c r="I10" i="1"/>
  <c r="J10" i="1"/>
  <c r="K11" i="1"/>
  <c r="L11" i="1"/>
  <c r="M11" i="1"/>
  <c r="C12" i="1"/>
  <c r="L12" i="1" s="1"/>
  <c r="K12" i="1"/>
  <c r="M12" i="1"/>
  <c r="K13" i="1"/>
  <c r="L13" i="1"/>
  <c r="M13" i="1"/>
  <c r="B14" i="1"/>
  <c r="D14" i="1"/>
  <c r="E14" i="1"/>
  <c r="F14" i="1"/>
  <c r="G14" i="1"/>
  <c r="H14" i="1"/>
  <c r="I14" i="1"/>
  <c r="J14" i="1"/>
  <c r="K15" i="1"/>
  <c r="L15" i="1"/>
  <c r="M15" i="1"/>
  <c r="C16" i="1"/>
  <c r="C14" i="1" s="1"/>
  <c r="K16" i="1"/>
  <c r="M16" i="1"/>
  <c r="K17" i="1"/>
  <c r="L17" i="1"/>
  <c r="M17" i="1"/>
  <c r="B18" i="1"/>
  <c r="D18" i="1"/>
  <c r="E18" i="1"/>
  <c r="F18" i="1"/>
  <c r="G18" i="1"/>
  <c r="H18" i="1"/>
  <c r="I18" i="1"/>
  <c r="J18" i="1"/>
  <c r="C19" i="1"/>
  <c r="C18" i="1" s="1"/>
  <c r="L18" i="1" s="1"/>
  <c r="G19" i="1"/>
  <c r="J19" i="1"/>
  <c r="M19" i="1" s="1"/>
  <c r="K19" i="1"/>
  <c r="L19" i="1"/>
  <c r="K20" i="1"/>
  <c r="L20" i="1"/>
  <c r="M20" i="1"/>
  <c r="K21" i="1"/>
  <c r="L21" i="1"/>
  <c r="M21" i="1"/>
  <c r="B22" i="1"/>
  <c r="C22" i="1"/>
  <c r="D22" i="1"/>
  <c r="E22" i="1"/>
  <c r="F22" i="1"/>
  <c r="H22" i="1"/>
  <c r="I22" i="1"/>
  <c r="G23" i="1"/>
  <c r="G22" i="1" s="1"/>
  <c r="J23" i="1"/>
  <c r="J22" i="1" s="1"/>
  <c r="K23" i="1"/>
  <c r="L23" i="1"/>
  <c r="K24" i="1"/>
  <c r="L24" i="1"/>
  <c r="M24" i="1"/>
  <c r="K25" i="1"/>
  <c r="L25" i="1"/>
  <c r="M25" i="1"/>
  <c r="B26" i="1"/>
  <c r="C26" i="1"/>
  <c r="E26" i="1"/>
  <c r="F26" i="1"/>
  <c r="G26" i="1"/>
  <c r="H26" i="1"/>
  <c r="I26" i="1"/>
  <c r="D27" i="1"/>
  <c r="D26" i="1" s="1"/>
  <c r="J27" i="1"/>
  <c r="J26" i="1" s="1"/>
  <c r="K27" i="1"/>
  <c r="L27" i="1"/>
  <c r="K28" i="1"/>
  <c r="L28" i="1"/>
  <c r="M28" i="1"/>
  <c r="K29" i="1"/>
  <c r="L29" i="1"/>
  <c r="M29" i="1"/>
  <c r="B30" i="1"/>
  <c r="C30" i="1"/>
  <c r="D30" i="1"/>
  <c r="E30" i="1"/>
  <c r="F30" i="1"/>
  <c r="G30" i="1"/>
  <c r="H30" i="1"/>
  <c r="I30" i="1"/>
  <c r="J30" i="1"/>
  <c r="K31" i="1"/>
  <c r="L31" i="1"/>
  <c r="M31" i="1"/>
  <c r="K32" i="1"/>
  <c r="L32" i="1"/>
  <c r="M32" i="1"/>
  <c r="K33" i="1"/>
  <c r="L33" i="1"/>
  <c r="M33" i="1"/>
  <c r="B34" i="1"/>
  <c r="C34" i="1"/>
  <c r="D34" i="1"/>
  <c r="E34" i="1"/>
  <c r="F34" i="1"/>
  <c r="H34" i="1"/>
  <c r="I34" i="1"/>
  <c r="G35" i="1"/>
  <c r="G34" i="1" s="1"/>
  <c r="J35" i="1"/>
  <c r="J34" i="1" s="1"/>
  <c r="K35" i="1"/>
  <c r="L35" i="1"/>
  <c r="K36" i="1"/>
  <c r="L36" i="1"/>
  <c r="M36" i="1"/>
  <c r="K37" i="1"/>
  <c r="L37" i="1"/>
  <c r="M37" i="1"/>
  <c r="B38" i="1"/>
  <c r="C38" i="1"/>
  <c r="E38" i="1"/>
  <c r="F38" i="1"/>
  <c r="H38" i="1"/>
  <c r="I38" i="1"/>
  <c r="J38" i="1"/>
  <c r="D39" i="1"/>
  <c r="G39" i="1"/>
  <c r="G38" i="1" s="1"/>
  <c r="J39" i="1"/>
  <c r="K39" i="1"/>
  <c r="L39" i="1"/>
  <c r="K40" i="1"/>
  <c r="L40" i="1"/>
  <c r="M40" i="1"/>
  <c r="K41" i="1"/>
  <c r="L41" i="1"/>
  <c r="M41" i="1"/>
  <c r="B42" i="1"/>
  <c r="C42" i="1"/>
  <c r="D42" i="1"/>
  <c r="E42" i="1"/>
  <c r="F42" i="1"/>
  <c r="H42" i="1"/>
  <c r="I42" i="1"/>
  <c r="G43" i="1"/>
  <c r="G42" i="1" s="1"/>
  <c r="J43" i="1"/>
  <c r="J42" i="1" s="1"/>
  <c r="K43" i="1"/>
  <c r="L43" i="1"/>
  <c r="K44" i="1"/>
  <c r="L44" i="1"/>
  <c r="M44" i="1"/>
  <c r="K45" i="1"/>
  <c r="L45" i="1"/>
  <c r="M45" i="1"/>
  <c r="B47" i="1"/>
  <c r="E47" i="1"/>
  <c r="F47" i="1"/>
  <c r="H47" i="1"/>
  <c r="I47" i="1"/>
  <c r="B48" i="1"/>
  <c r="D48" i="1"/>
  <c r="E48" i="1"/>
  <c r="F48" i="1"/>
  <c r="G48" i="1"/>
  <c r="H48" i="1"/>
  <c r="I48" i="1"/>
  <c r="J48" i="1"/>
  <c r="B49" i="1"/>
  <c r="C49" i="1"/>
  <c r="D49" i="1"/>
  <c r="E49" i="1"/>
  <c r="F49" i="1"/>
  <c r="G49" i="1"/>
  <c r="H49" i="1"/>
  <c r="I49" i="1"/>
  <c r="J49" i="1"/>
  <c r="C47" i="1" l="1"/>
  <c r="M30" i="1"/>
  <c r="K30" i="1"/>
  <c r="L38" i="1"/>
  <c r="L30" i="1"/>
  <c r="K10" i="1"/>
  <c r="K49" i="1"/>
  <c r="C48" i="1"/>
  <c r="L48" i="1" s="1"/>
  <c r="C10" i="1"/>
  <c r="L10" i="1" s="1"/>
  <c r="M43" i="1"/>
  <c r="M42" i="1"/>
  <c r="L42" i="1"/>
  <c r="K42" i="1"/>
  <c r="K22" i="1"/>
  <c r="K14" i="1"/>
  <c r="K47" i="1"/>
  <c r="L26" i="1"/>
  <c r="K26" i="1"/>
  <c r="L22" i="1"/>
  <c r="L14" i="1"/>
  <c r="M14" i="1"/>
  <c r="K6" i="1"/>
  <c r="F46" i="1"/>
  <c r="K38" i="1"/>
  <c r="M39" i="1"/>
  <c r="M34" i="1"/>
  <c r="G47" i="1"/>
  <c r="L34" i="1"/>
  <c r="K34" i="1"/>
  <c r="K48" i="1"/>
  <c r="M26" i="1"/>
  <c r="I46" i="1"/>
  <c r="E46" i="1"/>
  <c r="M49" i="1"/>
  <c r="L49" i="1"/>
  <c r="H46" i="1"/>
  <c r="M48" i="1"/>
  <c r="K18" i="1"/>
  <c r="M18" i="1"/>
  <c r="L47" i="1"/>
  <c r="L6" i="1"/>
  <c r="M22" i="1"/>
  <c r="G46" i="1"/>
  <c r="J47" i="1"/>
  <c r="J46" i="1"/>
  <c r="B46" i="1"/>
  <c r="D38" i="1"/>
  <c r="M38" i="1" s="1"/>
  <c r="M23" i="1"/>
  <c r="D47" i="1"/>
  <c r="M35" i="1"/>
  <c r="M27" i="1"/>
  <c r="L16" i="1"/>
  <c r="L8" i="1"/>
  <c r="C46" i="1" l="1"/>
  <c r="L46" i="1" s="1"/>
  <c r="K46" i="1"/>
  <c r="D46" i="1"/>
  <c r="M46" i="1" s="1"/>
  <c r="M47" i="1"/>
</calcChain>
</file>

<file path=xl/sharedStrings.xml><?xml version="1.0" encoding="utf-8"?>
<sst xmlns="http://schemas.openxmlformats.org/spreadsheetml/2006/main" count="65" uniqueCount="31">
  <si>
    <t>4.sz. melléklet a</t>
  </si>
  <si>
    <t xml:space="preserve">  Nagyigmánd Nagyközség Önkormányzat és irányítása alatt álló költségvetési szervek </t>
  </si>
  <si>
    <t>költségvetési kiadásainak megoszlása kötelező, önként vállalt ás államigazgatási feladatok szerint</t>
  </si>
  <si>
    <t>Kiadási források</t>
  </si>
  <si>
    <t>Önkormányzat</t>
  </si>
  <si>
    <t>Közös Önkormányzati Hivatal</t>
  </si>
  <si>
    <t>Művelődési Ház</t>
  </si>
  <si>
    <t>Kiadások összesen</t>
  </si>
  <si>
    <t>eredeti ei.</t>
  </si>
  <si>
    <t>módosított ei.</t>
  </si>
  <si>
    <t>teljesítés</t>
  </si>
  <si>
    <t>Személyi juttatások</t>
  </si>
  <si>
    <t>Kötelező feladatok</t>
  </si>
  <si>
    <t>Önként vállalt feladatok</t>
  </si>
  <si>
    <t>Államigazgatási  feladatok</t>
  </si>
  <si>
    <t>Munkaadókat terhelő járulékok</t>
  </si>
  <si>
    <t>Önként vállaltfeladatok</t>
  </si>
  <si>
    <t>Államigazgatási feladatok</t>
  </si>
  <si>
    <t>Dologi kiadások</t>
  </si>
  <si>
    <t>Ellátottak pénzbeli juttatásai</t>
  </si>
  <si>
    <t>Egyéb működési célú kiadások</t>
  </si>
  <si>
    <t>Működési célú támogatások</t>
  </si>
  <si>
    <t>Beruházások</t>
  </si>
  <si>
    <t>Felújítások</t>
  </si>
  <si>
    <t>Felhalmozási célú támogatások</t>
  </si>
  <si>
    <t>Finanszírozási kiadások</t>
  </si>
  <si>
    <t>KIADÁSOK MINDÖSSZESEN</t>
  </si>
  <si>
    <t>Kötelező feladatok összesen</t>
  </si>
  <si>
    <t>Önként vállalt feladatok összesen</t>
  </si>
  <si>
    <t>Államigazgatási feladatok összesen</t>
  </si>
  <si>
    <t>8/2019. (IX.16.)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</si>
</sst>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2" fillId="2" borderId="8" xfId="0" applyNumberFormat="1" applyFont="1" applyFill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penzugyivez\P&#243;s&#225;n%20Gy&#246;rgyn&#233;\2019\2019.k&#246;lts&#233;gvet&#233;s\2019.&#233;v%20ei.m&#243;dos&#237;t&#225;s\2019.k&#246;lts&#233;gvet&#233;s%20m&#243;dos&#237;t&#225;s%20%201-10.%20mell&#233;klet%20&#214;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Bevételek forrásonként"/>
      <sheetName val="2.sz.Kiadások forrásonként "/>
      <sheetName val="3.sz.bevételek köt.,önk.v."/>
      <sheetName val="4.sz.kiadások köt.,önk.vállalt"/>
      <sheetName val="5.sz. ktg.vetési mérleg"/>
      <sheetName val="6sz.kiad.,bevét. mérl.sz.kim"/>
      <sheetName val="7.sz.mellékl. 2019."/>
      <sheetName val="8.sz.Maradvány "/>
      <sheetName val="10.sz.eus forrás"/>
    </sheetNames>
    <sheetDataSet>
      <sheetData sheetId="0">
        <row r="13">
          <cell r="E13">
            <v>49660534</v>
          </cell>
        </row>
      </sheetData>
      <sheetData sheetId="1">
        <row r="7">
          <cell r="E7">
            <v>43588379</v>
          </cell>
        </row>
        <row r="10">
          <cell r="J10">
            <v>0</v>
          </cell>
          <cell r="M10">
            <v>0</v>
          </cell>
        </row>
        <row r="28">
          <cell r="K28">
            <v>0</v>
          </cell>
          <cell r="N28">
            <v>0</v>
          </cell>
        </row>
        <row r="32">
          <cell r="H32">
            <v>0</v>
          </cell>
          <cell r="K32">
            <v>0</v>
          </cell>
          <cell r="N32">
            <v>0</v>
          </cell>
        </row>
        <row r="37">
          <cell r="K37">
            <v>0</v>
          </cell>
          <cell r="N3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activeCell="B1" sqref="B1"/>
    </sheetView>
  </sheetViews>
  <sheetFormatPr defaultColWidth="9.109375" defaultRowHeight="13.2" x14ac:dyDescent="0.25"/>
  <cols>
    <col min="1" max="1" width="29" style="16" customWidth="1"/>
    <col min="2" max="2" width="11.109375" style="16" customWidth="1"/>
    <col min="3" max="3" width="12.88671875" style="16" customWidth="1"/>
    <col min="4" max="4" width="12.6640625" style="16" hidden="1" customWidth="1"/>
    <col min="5" max="6" width="11.44140625" style="16" customWidth="1"/>
    <col min="7" max="7" width="12" style="16" hidden="1" customWidth="1"/>
    <col min="8" max="8" width="11.6640625" style="16" customWidth="1"/>
    <col min="9" max="9" width="11.33203125" style="16" customWidth="1"/>
    <col min="10" max="10" width="9.88671875" style="16" hidden="1" customWidth="1"/>
    <col min="11" max="11" width="14.88671875" style="16" customWidth="1"/>
    <col min="12" max="12" width="14.109375" style="16" customWidth="1"/>
    <col min="13" max="13" width="14" style="16" hidden="1" customWidth="1"/>
    <col min="14" max="16384" width="9.109375" style="16"/>
  </cols>
  <sheetData>
    <row r="1" spans="1:14" x14ac:dyDescent="0.25">
      <c r="A1" s="17" t="s">
        <v>0</v>
      </c>
      <c r="B1" s="16" t="s">
        <v>30</v>
      </c>
    </row>
    <row r="2" spans="1:14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1"/>
    </row>
    <row r="3" spans="1:14" ht="13.8" thickBot="1" x14ac:dyDescent="0.3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4" ht="27.75" customHeight="1" x14ac:dyDescent="0.25">
      <c r="A4" s="18" t="s">
        <v>3</v>
      </c>
      <c r="B4" s="24" t="s">
        <v>4</v>
      </c>
      <c r="C4" s="25"/>
      <c r="D4" s="26"/>
      <c r="E4" s="27" t="s">
        <v>5</v>
      </c>
      <c r="F4" s="28"/>
      <c r="G4" s="29"/>
      <c r="H4" s="24" t="s">
        <v>6</v>
      </c>
      <c r="I4" s="25"/>
      <c r="J4" s="26"/>
      <c r="K4" s="30" t="s">
        <v>7</v>
      </c>
      <c r="L4" s="31"/>
      <c r="M4" s="32"/>
    </row>
    <row r="5" spans="1:14" ht="13.8" x14ac:dyDescent="0.25">
      <c r="A5" s="18"/>
      <c r="B5" s="19" t="s">
        <v>8</v>
      </c>
      <c r="C5" s="20" t="s">
        <v>9</v>
      </c>
      <c r="D5" s="21" t="s">
        <v>10</v>
      </c>
      <c r="E5" s="19" t="s">
        <v>8</v>
      </c>
      <c r="F5" s="20" t="s">
        <v>9</v>
      </c>
      <c r="G5" s="21" t="s">
        <v>10</v>
      </c>
      <c r="H5" s="19" t="s">
        <v>8</v>
      </c>
      <c r="I5" s="20" t="s">
        <v>9</v>
      </c>
      <c r="J5" s="21" t="s">
        <v>10</v>
      </c>
      <c r="K5" s="19" t="s">
        <v>8</v>
      </c>
      <c r="L5" s="20" t="s">
        <v>9</v>
      </c>
      <c r="M5" s="21" t="s">
        <v>10</v>
      </c>
    </row>
    <row r="6" spans="1:14" ht="13.8" x14ac:dyDescent="0.25">
      <c r="A6" s="2" t="s">
        <v>11</v>
      </c>
      <c r="B6" s="3">
        <f>SUM(B7:B9)</f>
        <v>85276000</v>
      </c>
      <c r="C6" s="4">
        <f t="shared" ref="C6:J6" si="0">SUM(C7:C9)</f>
        <v>86413600</v>
      </c>
      <c r="D6" s="5">
        <f t="shared" si="0"/>
        <v>22547133</v>
      </c>
      <c r="E6" s="3">
        <f t="shared" si="0"/>
        <v>54675500</v>
      </c>
      <c r="F6" s="4">
        <f t="shared" si="0"/>
        <v>56294900</v>
      </c>
      <c r="G6" s="5">
        <f t="shared" si="0"/>
        <v>16577737</v>
      </c>
      <c r="H6" s="3">
        <f t="shared" si="0"/>
        <v>15094000</v>
      </c>
      <c r="I6" s="4">
        <f t="shared" si="0"/>
        <v>15587923</v>
      </c>
      <c r="J6" s="5">
        <f t="shared" si="0"/>
        <v>4463509</v>
      </c>
      <c r="K6" s="3">
        <f>B6+E6+H6</f>
        <v>155045500</v>
      </c>
      <c r="L6" s="4">
        <f t="shared" ref="L6:M21" si="1">C6+F6+I6</f>
        <v>158296423</v>
      </c>
      <c r="M6" s="5">
        <f t="shared" si="1"/>
        <v>43588379</v>
      </c>
    </row>
    <row r="7" spans="1:14" x14ac:dyDescent="0.25">
      <c r="A7" s="6" t="s">
        <v>12</v>
      </c>
      <c r="B7" s="7">
        <v>84446000</v>
      </c>
      <c r="C7" s="8">
        <v>85583600</v>
      </c>
      <c r="D7" s="9">
        <v>22547133</v>
      </c>
      <c r="E7" s="7">
        <v>54675500</v>
      </c>
      <c r="F7" s="8">
        <v>56294900</v>
      </c>
      <c r="G7" s="9">
        <v>16577737</v>
      </c>
      <c r="H7" s="7">
        <v>15094000</v>
      </c>
      <c r="I7" s="8">
        <v>15587923</v>
      </c>
      <c r="J7" s="9">
        <v>4463509</v>
      </c>
      <c r="K7" s="3">
        <f t="shared" ref="K7:M46" si="2">B7+E7+H7</f>
        <v>154215500</v>
      </c>
      <c r="L7" s="4">
        <f t="shared" si="1"/>
        <v>157466423</v>
      </c>
      <c r="M7" s="5">
        <f t="shared" si="1"/>
        <v>43588379</v>
      </c>
    </row>
    <row r="8" spans="1:14" x14ac:dyDescent="0.25">
      <c r="A8" s="6" t="s">
        <v>13</v>
      </c>
      <c r="B8" s="7">
        <v>830000</v>
      </c>
      <c r="C8" s="8">
        <f>B8</f>
        <v>830000</v>
      </c>
      <c r="D8" s="9"/>
      <c r="E8" s="7"/>
      <c r="F8" s="8"/>
      <c r="G8" s="9"/>
      <c r="H8" s="7"/>
      <c r="I8" s="8"/>
      <c r="J8" s="9"/>
      <c r="K8" s="3">
        <f t="shared" si="2"/>
        <v>830000</v>
      </c>
      <c r="L8" s="4">
        <f t="shared" si="1"/>
        <v>830000</v>
      </c>
      <c r="M8" s="5">
        <f t="shared" si="1"/>
        <v>0</v>
      </c>
    </row>
    <row r="9" spans="1:14" x14ac:dyDescent="0.25">
      <c r="A9" s="6" t="s">
        <v>14</v>
      </c>
      <c r="B9" s="7"/>
      <c r="C9" s="8"/>
      <c r="D9" s="9"/>
      <c r="E9" s="7"/>
      <c r="F9" s="8"/>
      <c r="G9" s="9"/>
      <c r="H9" s="7"/>
      <c r="I9" s="8"/>
      <c r="J9" s="9"/>
      <c r="K9" s="3">
        <f t="shared" si="2"/>
        <v>0</v>
      </c>
      <c r="L9" s="4">
        <f t="shared" si="1"/>
        <v>0</v>
      </c>
      <c r="M9" s="5">
        <f t="shared" si="1"/>
        <v>0</v>
      </c>
    </row>
    <row r="10" spans="1:14" ht="13.8" x14ac:dyDescent="0.25">
      <c r="A10" s="2" t="s">
        <v>15</v>
      </c>
      <c r="B10" s="3">
        <f>SUM(B11:B13)</f>
        <v>17239396</v>
      </c>
      <c r="C10" s="4">
        <f t="shared" ref="C10:J10" si="3">SUM(C11:C13)</f>
        <v>17411510</v>
      </c>
      <c r="D10" s="5">
        <f t="shared" si="3"/>
        <v>4240238</v>
      </c>
      <c r="E10" s="3">
        <f t="shared" si="3"/>
        <v>11052000</v>
      </c>
      <c r="F10" s="4">
        <f t="shared" si="3"/>
        <v>11380484</v>
      </c>
      <c r="G10" s="5">
        <f t="shared" si="3"/>
        <v>3226656</v>
      </c>
      <c r="H10" s="3">
        <f t="shared" si="3"/>
        <v>3090000</v>
      </c>
      <c r="I10" s="4">
        <f t="shared" si="3"/>
        <v>3155893</v>
      </c>
      <c r="J10" s="5">
        <f t="shared" si="3"/>
        <v>891022</v>
      </c>
      <c r="K10" s="3">
        <f t="shared" si="2"/>
        <v>31381396</v>
      </c>
      <c r="L10" s="4">
        <f t="shared" si="1"/>
        <v>31947887</v>
      </c>
      <c r="M10" s="5">
        <f t="shared" si="1"/>
        <v>8357916</v>
      </c>
    </row>
    <row r="11" spans="1:14" x14ac:dyDescent="0.25">
      <c r="A11" s="6" t="s">
        <v>12</v>
      </c>
      <c r="B11" s="7">
        <v>17077396</v>
      </c>
      <c r="C11" s="8">
        <v>17249510</v>
      </c>
      <c r="D11" s="9">
        <v>4240238</v>
      </c>
      <c r="E11" s="7">
        <v>11052000</v>
      </c>
      <c r="F11" s="8">
        <v>11380484</v>
      </c>
      <c r="G11" s="9">
        <v>3226656</v>
      </c>
      <c r="H11" s="7">
        <v>3090000</v>
      </c>
      <c r="I11" s="8">
        <v>3155893</v>
      </c>
      <c r="J11" s="9">
        <v>891022</v>
      </c>
      <c r="K11" s="3">
        <f t="shared" si="2"/>
        <v>31219396</v>
      </c>
      <c r="L11" s="4">
        <f t="shared" si="1"/>
        <v>31785887</v>
      </c>
      <c r="M11" s="5">
        <f t="shared" si="1"/>
        <v>8357916</v>
      </c>
    </row>
    <row r="12" spans="1:14" x14ac:dyDescent="0.25">
      <c r="A12" s="6" t="s">
        <v>16</v>
      </c>
      <c r="B12" s="7">
        <v>162000</v>
      </c>
      <c r="C12" s="8">
        <f>B12</f>
        <v>162000</v>
      </c>
      <c r="D12" s="9"/>
      <c r="E12" s="7"/>
      <c r="F12" s="8"/>
      <c r="G12" s="9"/>
      <c r="H12" s="7"/>
      <c r="I12" s="8"/>
      <c r="J12" s="9"/>
      <c r="K12" s="3">
        <f t="shared" si="2"/>
        <v>162000</v>
      </c>
      <c r="L12" s="4">
        <f t="shared" si="1"/>
        <v>162000</v>
      </c>
      <c r="M12" s="5">
        <f t="shared" si="1"/>
        <v>0</v>
      </c>
    </row>
    <row r="13" spans="1:14" x14ac:dyDescent="0.25">
      <c r="A13" s="6" t="s">
        <v>17</v>
      </c>
      <c r="B13" s="7"/>
      <c r="C13" s="8"/>
      <c r="D13" s="9"/>
      <c r="E13" s="7"/>
      <c r="F13" s="8"/>
      <c r="G13" s="9"/>
      <c r="H13" s="7"/>
      <c r="I13" s="8"/>
      <c r="J13" s="9"/>
      <c r="K13" s="3">
        <f t="shared" si="2"/>
        <v>0</v>
      </c>
      <c r="L13" s="4">
        <f t="shared" si="1"/>
        <v>0</v>
      </c>
      <c r="M13" s="5">
        <f t="shared" si="1"/>
        <v>0</v>
      </c>
    </row>
    <row r="14" spans="1:14" ht="13.8" x14ac:dyDescent="0.25">
      <c r="A14" s="2" t="s">
        <v>18</v>
      </c>
      <c r="B14" s="3">
        <f>SUM(B15:B17)</f>
        <v>142001927</v>
      </c>
      <c r="C14" s="4">
        <f t="shared" ref="C14:J14" si="4">SUM(C15:C17)</f>
        <v>202693705</v>
      </c>
      <c r="D14" s="5">
        <f t="shared" si="4"/>
        <v>30335521</v>
      </c>
      <c r="E14" s="3">
        <f t="shared" si="4"/>
        <v>27180000</v>
      </c>
      <c r="F14" s="4">
        <f t="shared" si="4"/>
        <v>29134575</v>
      </c>
      <c r="G14" s="5">
        <f t="shared" si="4"/>
        <v>15184457</v>
      </c>
      <c r="H14" s="3">
        <f t="shared" si="4"/>
        <v>12713000</v>
      </c>
      <c r="I14" s="4">
        <f t="shared" si="4"/>
        <v>13768502</v>
      </c>
      <c r="J14" s="5">
        <f t="shared" si="4"/>
        <v>4350285</v>
      </c>
      <c r="K14" s="3">
        <f t="shared" si="2"/>
        <v>181894927</v>
      </c>
      <c r="L14" s="4">
        <f t="shared" si="1"/>
        <v>245596782</v>
      </c>
      <c r="M14" s="5">
        <f t="shared" si="1"/>
        <v>49870263</v>
      </c>
    </row>
    <row r="15" spans="1:14" x14ac:dyDescent="0.25">
      <c r="A15" s="6" t="s">
        <v>12</v>
      </c>
      <c r="B15" s="7">
        <v>131485927</v>
      </c>
      <c r="C15" s="8">
        <v>192177705</v>
      </c>
      <c r="D15" s="9">
        <v>30335521</v>
      </c>
      <c r="E15" s="7">
        <v>27180000</v>
      </c>
      <c r="F15" s="8">
        <v>29134575</v>
      </c>
      <c r="G15" s="9">
        <v>15184457</v>
      </c>
      <c r="H15" s="7">
        <v>12713000</v>
      </c>
      <c r="I15" s="8">
        <v>13768502</v>
      </c>
      <c r="J15" s="9">
        <v>4350285</v>
      </c>
      <c r="K15" s="3">
        <f t="shared" si="2"/>
        <v>171378927</v>
      </c>
      <c r="L15" s="4">
        <f t="shared" si="1"/>
        <v>235080782</v>
      </c>
      <c r="M15" s="5">
        <f t="shared" si="1"/>
        <v>49870263</v>
      </c>
    </row>
    <row r="16" spans="1:14" x14ac:dyDescent="0.25">
      <c r="A16" s="6" t="s">
        <v>13</v>
      </c>
      <c r="B16" s="7">
        <v>10516000</v>
      </c>
      <c r="C16" s="8">
        <f>B16</f>
        <v>10516000</v>
      </c>
      <c r="D16" s="9"/>
      <c r="E16" s="7"/>
      <c r="F16" s="8"/>
      <c r="G16" s="9"/>
      <c r="H16" s="7"/>
      <c r="I16" s="8"/>
      <c r="J16" s="9"/>
      <c r="K16" s="3">
        <f t="shared" si="2"/>
        <v>10516000</v>
      </c>
      <c r="L16" s="4">
        <f t="shared" si="1"/>
        <v>10516000</v>
      </c>
      <c r="M16" s="5">
        <f t="shared" si="1"/>
        <v>0</v>
      </c>
    </row>
    <row r="17" spans="1:13" x14ac:dyDescent="0.25">
      <c r="A17" s="6" t="s">
        <v>17</v>
      </c>
      <c r="B17" s="7"/>
      <c r="C17" s="8"/>
      <c r="D17" s="9"/>
      <c r="E17" s="7"/>
      <c r="F17" s="8"/>
      <c r="G17" s="9"/>
      <c r="H17" s="7"/>
      <c r="I17" s="8"/>
      <c r="J17" s="9"/>
      <c r="K17" s="3">
        <f t="shared" si="2"/>
        <v>0</v>
      </c>
      <c r="L17" s="4">
        <f t="shared" si="1"/>
        <v>0</v>
      </c>
      <c r="M17" s="5">
        <f t="shared" si="1"/>
        <v>0</v>
      </c>
    </row>
    <row r="18" spans="1:13" ht="13.8" x14ac:dyDescent="0.25">
      <c r="A18" s="2" t="s">
        <v>19</v>
      </c>
      <c r="B18" s="3">
        <f>SUM(B19:B21)</f>
        <v>8700000</v>
      </c>
      <c r="C18" s="4">
        <f t="shared" ref="C18:D18" si="5">SUM(C19:C21)</f>
        <v>8700000</v>
      </c>
      <c r="D18" s="5">
        <f t="shared" si="5"/>
        <v>0</v>
      </c>
      <c r="E18" s="3">
        <f>'[1]2.sz.Kiadások forrásonként '!I10-'4.sz.kiadások köt.,önk.vállalt'!E21-E20</f>
        <v>0</v>
      </c>
      <c r="F18" s="4">
        <f>'[1]2.sz.Kiadások forrásonként '!J10-'4.sz.kiadások köt.,önk.vállalt'!F21-F20</f>
        <v>0</v>
      </c>
      <c r="G18" s="5">
        <f>'[1]2.sz.Kiadások forrásonként '!K10-'4.sz.kiadások köt.,önk.vállalt'!G21-G20</f>
        <v>0</v>
      </c>
      <c r="H18" s="3">
        <f>'[1]2.sz.Kiadások forrásonként '!L10-'4.sz.kiadások köt.,önk.vállalt'!H21-H20</f>
        <v>0</v>
      </c>
      <c r="I18" s="4">
        <f>'[1]2.sz.Kiadások forrásonként '!M10-'4.sz.kiadások köt.,önk.vállalt'!I21-I20</f>
        <v>0</v>
      </c>
      <c r="J18" s="5">
        <f>'[1]2.sz.Kiadások forrásonként '!N10-'4.sz.kiadások köt.,önk.vállalt'!J21-J20</f>
        <v>0</v>
      </c>
      <c r="K18" s="3">
        <f t="shared" si="2"/>
        <v>8700000</v>
      </c>
      <c r="L18" s="4">
        <f t="shared" si="1"/>
        <v>8700000</v>
      </c>
      <c r="M18" s="5">
        <f t="shared" si="1"/>
        <v>0</v>
      </c>
    </row>
    <row r="19" spans="1:13" x14ac:dyDescent="0.25">
      <c r="A19" s="6" t="s">
        <v>12</v>
      </c>
      <c r="B19" s="7">
        <v>8700000</v>
      </c>
      <c r="C19" s="8">
        <f>B19</f>
        <v>8700000</v>
      </c>
      <c r="D19" s="9"/>
      <c r="E19" s="7"/>
      <c r="F19" s="8"/>
      <c r="G19" s="9">
        <f>'[1]2.sz.Kiadások forrásonként '!K10-'4.sz.kiadások köt.,önk.vállalt'!G21-G20</f>
        <v>0</v>
      </c>
      <c r="H19" s="7"/>
      <c r="I19" s="8"/>
      <c r="J19" s="9">
        <f>'[1]2.sz.Kiadások forrásonként '!N10-'4.sz.kiadások köt.,önk.vállalt'!J21-J20</f>
        <v>0</v>
      </c>
      <c r="K19" s="3">
        <f t="shared" si="2"/>
        <v>8700000</v>
      </c>
      <c r="L19" s="4">
        <f t="shared" si="1"/>
        <v>8700000</v>
      </c>
      <c r="M19" s="5">
        <f t="shared" si="1"/>
        <v>0</v>
      </c>
    </row>
    <row r="20" spans="1:13" hidden="1" x14ac:dyDescent="0.25">
      <c r="A20" s="6" t="s">
        <v>13</v>
      </c>
      <c r="B20" s="7"/>
      <c r="C20" s="8"/>
      <c r="D20" s="9"/>
      <c r="E20" s="7"/>
      <c r="F20" s="8"/>
      <c r="G20" s="9"/>
      <c r="H20" s="7"/>
      <c r="I20" s="8"/>
      <c r="J20" s="9"/>
      <c r="K20" s="3">
        <f t="shared" si="2"/>
        <v>0</v>
      </c>
      <c r="L20" s="4">
        <f t="shared" si="1"/>
        <v>0</v>
      </c>
      <c r="M20" s="5">
        <f t="shared" si="1"/>
        <v>0</v>
      </c>
    </row>
    <row r="21" spans="1:13" hidden="1" x14ac:dyDescent="0.25">
      <c r="A21" s="6" t="s">
        <v>17</v>
      </c>
      <c r="B21" s="7"/>
      <c r="C21" s="8"/>
      <c r="D21" s="9"/>
      <c r="E21" s="7"/>
      <c r="F21" s="8"/>
      <c r="G21" s="9"/>
      <c r="H21" s="7"/>
      <c r="I21" s="8"/>
      <c r="J21" s="9"/>
      <c r="K21" s="3">
        <f t="shared" si="2"/>
        <v>0</v>
      </c>
      <c r="L21" s="4">
        <f t="shared" si="1"/>
        <v>0</v>
      </c>
      <c r="M21" s="5">
        <f t="shared" si="1"/>
        <v>0</v>
      </c>
    </row>
    <row r="22" spans="1:13" ht="13.8" x14ac:dyDescent="0.25">
      <c r="A22" s="2" t="s">
        <v>20</v>
      </c>
      <c r="B22" s="3">
        <f>SUM(B23:B25)</f>
        <v>287727759</v>
      </c>
      <c r="C22" s="4">
        <f t="shared" ref="C22:J22" si="6">SUM(C23:C25)</f>
        <v>560940838</v>
      </c>
      <c r="D22" s="5">
        <f t="shared" si="6"/>
        <v>0</v>
      </c>
      <c r="E22" s="3">
        <f t="shared" si="6"/>
        <v>407000</v>
      </c>
      <c r="F22" s="4">
        <f t="shared" si="6"/>
        <v>407000</v>
      </c>
      <c r="G22" s="5">
        <f t="shared" si="6"/>
        <v>0</v>
      </c>
      <c r="H22" s="3">
        <f t="shared" si="6"/>
        <v>0</v>
      </c>
      <c r="I22" s="4">
        <f t="shared" si="6"/>
        <v>0</v>
      </c>
      <c r="J22" s="5">
        <f t="shared" si="6"/>
        <v>0</v>
      </c>
      <c r="K22" s="3">
        <f t="shared" si="2"/>
        <v>288134759</v>
      </c>
      <c r="L22" s="4">
        <f t="shared" si="2"/>
        <v>561347838</v>
      </c>
      <c r="M22" s="5">
        <f t="shared" si="2"/>
        <v>0</v>
      </c>
    </row>
    <row r="23" spans="1:13" x14ac:dyDescent="0.25">
      <c r="A23" s="6" t="s">
        <v>12</v>
      </c>
      <c r="B23" s="7">
        <v>255303537</v>
      </c>
      <c r="C23" s="8">
        <v>528516616</v>
      </c>
      <c r="D23" s="9"/>
      <c r="E23" s="7">
        <v>407000</v>
      </c>
      <c r="F23" s="8">
        <v>407000</v>
      </c>
      <c r="G23" s="9">
        <f>'[1]2.sz.Kiadások forrásonként '!K11-'4.sz.kiadások köt.,önk.vállalt'!G25-G24</f>
        <v>0</v>
      </c>
      <c r="H23" s="7"/>
      <c r="I23" s="8"/>
      <c r="J23" s="9">
        <f>'[1]2.sz.Kiadások forrásonként '!N11-'4.sz.kiadások köt.,önk.vállalt'!J25-J24</f>
        <v>0</v>
      </c>
      <c r="K23" s="3">
        <f t="shared" si="2"/>
        <v>255710537</v>
      </c>
      <c r="L23" s="4">
        <f t="shared" si="2"/>
        <v>528923616</v>
      </c>
      <c r="M23" s="5">
        <f t="shared" si="2"/>
        <v>0</v>
      </c>
    </row>
    <row r="24" spans="1:13" x14ac:dyDescent="0.25">
      <c r="A24" s="6" t="s">
        <v>13</v>
      </c>
      <c r="B24" s="7">
        <v>32424222</v>
      </c>
      <c r="C24" s="8">
        <v>32424222</v>
      </c>
      <c r="D24" s="9"/>
      <c r="E24" s="7"/>
      <c r="F24" s="8"/>
      <c r="G24" s="9"/>
      <c r="H24" s="7"/>
      <c r="I24" s="8"/>
      <c r="J24" s="9"/>
      <c r="K24" s="3">
        <f t="shared" si="2"/>
        <v>32424222</v>
      </c>
      <c r="L24" s="4">
        <f t="shared" si="2"/>
        <v>32424222</v>
      </c>
      <c r="M24" s="5">
        <f t="shared" si="2"/>
        <v>0</v>
      </c>
    </row>
    <row r="25" spans="1:13" x14ac:dyDescent="0.25">
      <c r="A25" s="6" t="s">
        <v>17</v>
      </c>
      <c r="B25" s="7"/>
      <c r="C25" s="8"/>
      <c r="D25" s="9"/>
      <c r="E25" s="7"/>
      <c r="F25" s="8"/>
      <c r="G25" s="9"/>
      <c r="H25" s="7"/>
      <c r="I25" s="8"/>
      <c r="J25" s="9"/>
      <c r="K25" s="3">
        <f t="shared" si="2"/>
        <v>0</v>
      </c>
      <c r="L25" s="4">
        <f t="shared" si="2"/>
        <v>0</v>
      </c>
      <c r="M25" s="5">
        <f t="shared" si="2"/>
        <v>0</v>
      </c>
    </row>
    <row r="26" spans="1:13" ht="13.8" hidden="1" x14ac:dyDescent="0.25">
      <c r="A26" s="2" t="s">
        <v>21</v>
      </c>
      <c r="B26" s="3">
        <f>SUM(B27:B29)</f>
        <v>0</v>
      </c>
      <c r="C26" s="4">
        <f t="shared" ref="C26:J26" si="7">SUM(C27:C29)</f>
        <v>0</v>
      </c>
      <c r="D26" s="5">
        <f t="shared" si="7"/>
        <v>0</v>
      </c>
      <c r="E26" s="3">
        <f t="shared" si="7"/>
        <v>0</v>
      </c>
      <c r="F26" s="4">
        <f t="shared" si="7"/>
        <v>0</v>
      </c>
      <c r="G26" s="5">
        <f t="shared" si="7"/>
        <v>0</v>
      </c>
      <c r="H26" s="3">
        <f t="shared" si="7"/>
        <v>0</v>
      </c>
      <c r="I26" s="4">
        <f t="shared" si="7"/>
        <v>0</v>
      </c>
      <c r="J26" s="5">
        <f t="shared" si="7"/>
        <v>0</v>
      </c>
      <c r="K26" s="3">
        <f t="shared" si="2"/>
        <v>0</v>
      </c>
      <c r="L26" s="4">
        <f t="shared" si="2"/>
        <v>0</v>
      </c>
      <c r="M26" s="5">
        <f t="shared" si="2"/>
        <v>0</v>
      </c>
    </row>
    <row r="27" spans="1:13" hidden="1" x14ac:dyDescent="0.25">
      <c r="A27" s="6" t="s">
        <v>12</v>
      </c>
      <c r="B27" s="7"/>
      <c r="C27" s="8"/>
      <c r="D27" s="9">
        <f>'[1]2.sz.Kiadások forrásonként '!H12-'4.sz.kiadások köt.,önk.vállalt'!D29-D28</f>
        <v>0</v>
      </c>
      <c r="E27" s="7"/>
      <c r="F27" s="8"/>
      <c r="G27" s="9"/>
      <c r="H27" s="7"/>
      <c r="I27" s="8"/>
      <c r="J27" s="9">
        <f>'[1]2.sz.Kiadások forrásonként '!N12-'4.sz.kiadások köt.,önk.vállalt'!J29-J28</f>
        <v>0</v>
      </c>
      <c r="K27" s="3">
        <f t="shared" si="2"/>
        <v>0</v>
      </c>
      <c r="L27" s="4">
        <f t="shared" si="2"/>
        <v>0</v>
      </c>
      <c r="M27" s="5">
        <f t="shared" si="2"/>
        <v>0</v>
      </c>
    </row>
    <row r="28" spans="1:13" hidden="1" x14ac:dyDescent="0.25">
      <c r="A28" s="6" t="s">
        <v>13</v>
      </c>
      <c r="B28" s="7"/>
      <c r="C28" s="8"/>
      <c r="D28" s="9"/>
      <c r="E28" s="7"/>
      <c r="F28" s="8"/>
      <c r="G28" s="9"/>
      <c r="H28" s="7"/>
      <c r="I28" s="8"/>
      <c r="J28" s="9"/>
      <c r="K28" s="3">
        <f t="shared" si="2"/>
        <v>0</v>
      </c>
      <c r="L28" s="4">
        <f t="shared" si="2"/>
        <v>0</v>
      </c>
      <c r="M28" s="5">
        <f t="shared" si="2"/>
        <v>0</v>
      </c>
    </row>
    <row r="29" spans="1:13" hidden="1" x14ac:dyDescent="0.25">
      <c r="A29" s="6" t="s">
        <v>14</v>
      </c>
      <c r="B29" s="7"/>
      <c r="C29" s="8"/>
      <c r="D29" s="9"/>
      <c r="E29" s="7"/>
      <c r="F29" s="8"/>
      <c r="G29" s="9"/>
      <c r="H29" s="7"/>
      <c r="I29" s="8"/>
      <c r="J29" s="9"/>
      <c r="K29" s="3">
        <f t="shared" si="2"/>
        <v>0</v>
      </c>
      <c r="L29" s="4">
        <f t="shared" si="2"/>
        <v>0</v>
      </c>
      <c r="M29" s="5">
        <f t="shared" si="2"/>
        <v>0</v>
      </c>
    </row>
    <row r="30" spans="1:13" ht="13.8" x14ac:dyDescent="0.25">
      <c r="A30" s="2" t="s">
        <v>22</v>
      </c>
      <c r="B30" s="3">
        <f>SUM(B31:B33)</f>
        <v>156564560</v>
      </c>
      <c r="C30" s="4">
        <f t="shared" ref="C30:J30" si="8">SUM(C31:C33)</f>
        <v>202528986</v>
      </c>
      <c r="D30" s="5">
        <f t="shared" si="8"/>
        <v>0</v>
      </c>
      <c r="E30" s="3">
        <f t="shared" si="8"/>
        <v>144000</v>
      </c>
      <c r="F30" s="4">
        <f t="shared" si="8"/>
        <v>156000</v>
      </c>
      <c r="G30" s="5">
        <f t="shared" si="8"/>
        <v>14500</v>
      </c>
      <c r="H30" s="3">
        <f t="shared" si="8"/>
        <v>1504000</v>
      </c>
      <c r="I30" s="4">
        <f t="shared" si="8"/>
        <v>1504000</v>
      </c>
      <c r="J30" s="5">
        <f t="shared" si="8"/>
        <v>241267</v>
      </c>
      <c r="K30" s="3">
        <f t="shared" si="2"/>
        <v>158212560</v>
      </c>
      <c r="L30" s="4">
        <f t="shared" si="2"/>
        <v>204188986</v>
      </c>
      <c r="M30" s="5">
        <f t="shared" si="2"/>
        <v>255767</v>
      </c>
    </row>
    <row r="31" spans="1:13" x14ac:dyDescent="0.25">
      <c r="A31" s="6" t="s">
        <v>12</v>
      </c>
      <c r="B31" s="7">
        <v>156564560</v>
      </c>
      <c r="C31" s="8">
        <v>202528986</v>
      </c>
      <c r="D31" s="9"/>
      <c r="E31" s="7">
        <v>144000</v>
      </c>
      <c r="F31" s="8">
        <v>156000</v>
      </c>
      <c r="G31" s="9">
        <v>14500</v>
      </c>
      <c r="H31" s="7">
        <v>1504000</v>
      </c>
      <c r="I31" s="8">
        <v>1504000</v>
      </c>
      <c r="J31" s="9">
        <v>241267</v>
      </c>
      <c r="K31" s="3">
        <f t="shared" si="2"/>
        <v>158212560</v>
      </c>
      <c r="L31" s="4">
        <f t="shared" si="2"/>
        <v>204188986</v>
      </c>
      <c r="M31" s="5">
        <f t="shared" si="2"/>
        <v>255767</v>
      </c>
    </row>
    <row r="32" spans="1:13" hidden="1" x14ac:dyDescent="0.25">
      <c r="A32" s="6" t="s">
        <v>13</v>
      </c>
      <c r="B32" s="7"/>
      <c r="C32" s="8"/>
      <c r="D32" s="9"/>
      <c r="E32" s="7"/>
      <c r="F32" s="8"/>
      <c r="G32" s="9"/>
      <c r="H32" s="7"/>
      <c r="I32" s="8"/>
      <c r="J32" s="9"/>
      <c r="K32" s="3">
        <f t="shared" si="2"/>
        <v>0</v>
      </c>
      <c r="L32" s="4">
        <f t="shared" si="2"/>
        <v>0</v>
      </c>
      <c r="M32" s="5">
        <f t="shared" si="2"/>
        <v>0</v>
      </c>
    </row>
    <row r="33" spans="1:13" hidden="1" x14ac:dyDescent="0.25">
      <c r="A33" s="6" t="s">
        <v>14</v>
      </c>
      <c r="B33" s="7"/>
      <c r="C33" s="8"/>
      <c r="D33" s="9"/>
      <c r="E33" s="7"/>
      <c r="F33" s="8"/>
      <c r="G33" s="9"/>
      <c r="H33" s="7"/>
      <c r="I33" s="8"/>
      <c r="J33" s="9"/>
      <c r="K33" s="3">
        <f t="shared" si="2"/>
        <v>0</v>
      </c>
      <c r="L33" s="4">
        <f t="shared" si="2"/>
        <v>0</v>
      </c>
      <c r="M33" s="5">
        <f t="shared" si="2"/>
        <v>0</v>
      </c>
    </row>
    <row r="34" spans="1:13" ht="13.8" x14ac:dyDescent="0.25">
      <c r="A34" s="2" t="s">
        <v>23</v>
      </c>
      <c r="B34" s="3">
        <f>SUM(B35:B37)</f>
        <v>65882206</v>
      </c>
      <c r="C34" s="4">
        <f t="shared" ref="C34:J34" si="9">SUM(C35:C37)</f>
        <v>78359896</v>
      </c>
      <c r="D34" s="5">
        <f t="shared" si="9"/>
        <v>0</v>
      </c>
      <c r="E34" s="3">
        <f t="shared" si="9"/>
        <v>0</v>
      </c>
      <c r="F34" s="4">
        <f t="shared" si="9"/>
        <v>0</v>
      </c>
      <c r="G34" s="5">
        <f t="shared" si="9"/>
        <v>0</v>
      </c>
      <c r="H34" s="3">
        <f t="shared" si="9"/>
        <v>0</v>
      </c>
      <c r="I34" s="4">
        <f t="shared" si="9"/>
        <v>0</v>
      </c>
      <c r="J34" s="5">
        <f t="shared" si="9"/>
        <v>0</v>
      </c>
      <c r="K34" s="3">
        <f t="shared" si="2"/>
        <v>65882206</v>
      </c>
      <c r="L34" s="4">
        <f t="shared" si="2"/>
        <v>78359896</v>
      </c>
      <c r="M34" s="5">
        <f t="shared" si="2"/>
        <v>0</v>
      </c>
    </row>
    <row r="35" spans="1:13" x14ac:dyDescent="0.25">
      <c r="A35" s="6" t="s">
        <v>12</v>
      </c>
      <c r="B35" s="7">
        <v>65882206</v>
      </c>
      <c r="C35" s="8">
        <v>78359896</v>
      </c>
      <c r="D35" s="9"/>
      <c r="E35" s="7"/>
      <c r="F35" s="8"/>
      <c r="G35" s="9">
        <f>'[1]2.sz.Kiadások forrásonként '!K28-'4.sz.kiadások köt.,önk.vállalt'!G37-G36</f>
        <v>0</v>
      </c>
      <c r="H35" s="7"/>
      <c r="I35" s="8"/>
      <c r="J35" s="9">
        <f>'[1]2.sz.Kiadások forrásonként '!N28-'4.sz.kiadások köt.,önk.vállalt'!J37-J36</f>
        <v>0</v>
      </c>
      <c r="K35" s="3">
        <f t="shared" si="2"/>
        <v>65882206</v>
      </c>
      <c r="L35" s="4">
        <f t="shared" si="2"/>
        <v>78359896</v>
      </c>
      <c r="M35" s="5">
        <f t="shared" si="2"/>
        <v>0</v>
      </c>
    </row>
    <row r="36" spans="1:13" hidden="1" x14ac:dyDescent="0.25">
      <c r="A36" s="6" t="s">
        <v>13</v>
      </c>
      <c r="B36" s="7"/>
      <c r="C36" s="8"/>
      <c r="D36" s="9"/>
      <c r="E36" s="7"/>
      <c r="F36" s="8"/>
      <c r="G36" s="9"/>
      <c r="H36" s="7"/>
      <c r="I36" s="8"/>
      <c r="J36" s="9"/>
      <c r="K36" s="3">
        <f t="shared" si="2"/>
        <v>0</v>
      </c>
      <c r="L36" s="4">
        <f t="shared" si="2"/>
        <v>0</v>
      </c>
      <c r="M36" s="5">
        <f t="shared" si="2"/>
        <v>0</v>
      </c>
    </row>
    <row r="37" spans="1:13" hidden="1" x14ac:dyDescent="0.25">
      <c r="A37" s="6" t="s">
        <v>14</v>
      </c>
      <c r="B37" s="7"/>
      <c r="C37" s="8"/>
      <c r="D37" s="9"/>
      <c r="E37" s="7"/>
      <c r="F37" s="8"/>
      <c r="G37" s="9"/>
      <c r="H37" s="7"/>
      <c r="I37" s="8"/>
      <c r="J37" s="9"/>
      <c r="K37" s="3">
        <f t="shared" si="2"/>
        <v>0</v>
      </c>
      <c r="L37" s="4">
        <f t="shared" si="2"/>
        <v>0</v>
      </c>
      <c r="M37" s="5">
        <f t="shared" si="2"/>
        <v>0</v>
      </c>
    </row>
    <row r="38" spans="1:13" ht="13.8" x14ac:dyDescent="0.25">
      <c r="A38" s="2" t="s">
        <v>24</v>
      </c>
      <c r="B38" s="3">
        <f>SUM(B39:B41)</f>
        <v>65000000</v>
      </c>
      <c r="C38" s="4">
        <f t="shared" ref="C38:J38" si="10">SUM(C39:C41)</f>
        <v>65236093</v>
      </c>
      <c r="D38" s="5">
        <f t="shared" si="10"/>
        <v>0</v>
      </c>
      <c r="E38" s="3">
        <f t="shared" si="10"/>
        <v>0</v>
      </c>
      <c r="F38" s="4">
        <f t="shared" si="10"/>
        <v>0</v>
      </c>
      <c r="G38" s="5">
        <f t="shared" si="10"/>
        <v>0</v>
      </c>
      <c r="H38" s="3">
        <f t="shared" si="10"/>
        <v>0</v>
      </c>
      <c r="I38" s="4">
        <f t="shared" si="10"/>
        <v>0</v>
      </c>
      <c r="J38" s="5">
        <f t="shared" si="10"/>
        <v>0</v>
      </c>
      <c r="K38" s="3">
        <f t="shared" si="2"/>
        <v>65000000</v>
      </c>
      <c r="L38" s="4">
        <f t="shared" si="2"/>
        <v>65236093</v>
      </c>
      <c r="M38" s="5">
        <f t="shared" si="2"/>
        <v>0</v>
      </c>
    </row>
    <row r="39" spans="1:13" x14ac:dyDescent="0.25">
      <c r="A39" s="6" t="s">
        <v>12</v>
      </c>
      <c r="B39" s="7">
        <v>65000000</v>
      </c>
      <c r="C39" s="8">
        <v>65236093</v>
      </c>
      <c r="D39" s="9">
        <f>'[1]2.sz.Kiadások forrásonként '!H32-'4.sz.kiadások köt.,önk.vállalt'!D41-D40</f>
        <v>0</v>
      </c>
      <c r="E39" s="7"/>
      <c r="F39" s="8"/>
      <c r="G39" s="9">
        <f>'[1]2.sz.Kiadások forrásonként '!K32-'4.sz.kiadások köt.,önk.vállalt'!G41-G40</f>
        <v>0</v>
      </c>
      <c r="H39" s="7"/>
      <c r="I39" s="8"/>
      <c r="J39" s="9">
        <f>'[1]2.sz.Kiadások forrásonként '!N32-'4.sz.kiadások köt.,önk.vállalt'!J41-J40</f>
        <v>0</v>
      </c>
      <c r="K39" s="3">
        <f t="shared" si="2"/>
        <v>65000000</v>
      </c>
      <c r="L39" s="4">
        <f t="shared" si="2"/>
        <v>65236093</v>
      </c>
      <c r="M39" s="5">
        <f t="shared" si="2"/>
        <v>0</v>
      </c>
    </row>
    <row r="40" spans="1:13" hidden="1" x14ac:dyDescent="0.25">
      <c r="A40" s="6" t="s">
        <v>13</v>
      </c>
      <c r="B40" s="7"/>
      <c r="C40" s="8"/>
      <c r="D40" s="9"/>
      <c r="E40" s="7"/>
      <c r="F40" s="8"/>
      <c r="G40" s="9"/>
      <c r="H40" s="7"/>
      <c r="I40" s="8"/>
      <c r="J40" s="9"/>
      <c r="K40" s="3">
        <f t="shared" si="2"/>
        <v>0</v>
      </c>
      <c r="L40" s="4">
        <f t="shared" si="2"/>
        <v>0</v>
      </c>
      <c r="M40" s="5">
        <f t="shared" si="2"/>
        <v>0</v>
      </c>
    </row>
    <row r="41" spans="1:13" hidden="1" x14ac:dyDescent="0.25">
      <c r="A41" s="6" t="s">
        <v>14</v>
      </c>
      <c r="B41" s="7"/>
      <c r="C41" s="8"/>
      <c r="D41" s="9"/>
      <c r="E41" s="7"/>
      <c r="F41" s="8"/>
      <c r="G41" s="9"/>
      <c r="H41" s="7"/>
      <c r="I41" s="8"/>
      <c r="J41" s="9"/>
      <c r="K41" s="3">
        <f t="shared" si="2"/>
        <v>0</v>
      </c>
      <c r="L41" s="4">
        <f t="shared" si="2"/>
        <v>0</v>
      </c>
      <c r="M41" s="5">
        <f t="shared" si="2"/>
        <v>0</v>
      </c>
    </row>
    <row r="42" spans="1:13" ht="13.8" x14ac:dyDescent="0.25">
      <c r="A42" s="2" t="s">
        <v>25</v>
      </c>
      <c r="B42" s="3">
        <f>SUM(B43:B45)</f>
        <v>38558672</v>
      </c>
      <c r="C42" s="4">
        <f t="shared" ref="C42:J42" si="11">SUM(C43:C45)</f>
        <v>36933464</v>
      </c>
      <c r="D42" s="5">
        <f t="shared" si="11"/>
        <v>0</v>
      </c>
      <c r="E42" s="3">
        <f t="shared" si="11"/>
        <v>0</v>
      </c>
      <c r="F42" s="4">
        <f t="shared" si="11"/>
        <v>0</v>
      </c>
      <c r="G42" s="5">
        <f t="shared" si="11"/>
        <v>0</v>
      </c>
      <c r="H42" s="3">
        <f t="shared" si="11"/>
        <v>0</v>
      </c>
      <c r="I42" s="4">
        <f t="shared" si="11"/>
        <v>0</v>
      </c>
      <c r="J42" s="5">
        <f t="shared" si="11"/>
        <v>0</v>
      </c>
      <c r="K42" s="3">
        <f t="shared" si="2"/>
        <v>38558672</v>
      </c>
      <c r="L42" s="4">
        <f t="shared" si="2"/>
        <v>36933464</v>
      </c>
      <c r="M42" s="5">
        <f t="shared" si="2"/>
        <v>0</v>
      </c>
    </row>
    <row r="43" spans="1:13" x14ac:dyDescent="0.25">
      <c r="A43" s="6" t="s">
        <v>12</v>
      </c>
      <c r="B43" s="7">
        <v>38558672</v>
      </c>
      <c r="C43" s="8">
        <v>36933464</v>
      </c>
      <c r="D43" s="9"/>
      <c r="E43" s="7"/>
      <c r="F43" s="8"/>
      <c r="G43" s="9">
        <f>'[1]2.sz.Kiadások forrásonként '!K37-'4.sz.kiadások köt.,önk.vállalt'!G44-'4.sz.kiadások köt.,önk.vállalt'!G45</f>
        <v>0</v>
      </c>
      <c r="H43" s="7"/>
      <c r="I43" s="8"/>
      <c r="J43" s="9">
        <f>'[1]2.sz.Kiadások forrásonként '!N37-'4.sz.kiadások köt.,önk.vállalt'!J44-'4.sz.kiadások köt.,önk.vállalt'!J45</f>
        <v>0</v>
      </c>
      <c r="K43" s="3">
        <f t="shared" si="2"/>
        <v>38558672</v>
      </c>
      <c r="L43" s="4">
        <f t="shared" si="2"/>
        <v>36933464</v>
      </c>
      <c r="M43" s="5">
        <f t="shared" si="2"/>
        <v>0</v>
      </c>
    </row>
    <row r="44" spans="1:13" x14ac:dyDescent="0.25">
      <c r="A44" s="6" t="s">
        <v>13</v>
      </c>
      <c r="B44" s="7"/>
      <c r="C44" s="8"/>
      <c r="D44" s="9"/>
      <c r="E44" s="7"/>
      <c r="F44" s="8"/>
      <c r="G44" s="9"/>
      <c r="H44" s="7"/>
      <c r="I44" s="8"/>
      <c r="J44" s="9"/>
      <c r="K44" s="3">
        <f t="shared" si="2"/>
        <v>0</v>
      </c>
      <c r="L44" s="4">
        <f t="shared" si="2"/>
        <v>0</v>
      </c>
      <c r="M44" s="5">
        <f t="shared" si="2"/>
        <v>0</v>
      </c>
    </row>
    <row r="45" spans="1:13" x14ac:dyDescent="0.25">
      <c r="A45" s="6" t="s">
        <v>14</v>
      </c>
      <c r="B45" s="7"/>
      <c r="C45" s="8"/>
      <c r="D45" s="9"/>
      <c r="E45" s="7"/>
      <c r="F45" s="8"/>
      <c r="G45" s="9"/>
      <c r="H45" s="7"/>
      <c r="I45" s="8"/>
      <c r="J45" s="9"/>
      <c r="K45" s="3">
        <f t="shared" si="2"/>
        <v>0</v>
      </c>
      <c r="L45" s="4">
        <f t="shared" si="2"/>
        <v>0</v>
      </c>
      <c r="M45" s="5">
        <f t="shared" si="2"/>
        <v>0</v>
      </c>
    </row>
    <row r="46" spans="1:13" ht="13.8" x14ac:dyDescent="0.25">
      <c r="A46" s="2" t="s">
        <v>26</v>
      </c>
      <c r="B46" s="3">
        <f>B6+B10+B14+B18+B22+B26+B30+B34+B38+B42</f>
        <v>866950520</v>
      </c>
      <c r="C46" s="4">
        <f t="shared" ref="C46:J46" si="12">C6+C10+C14+C18+C22+C26+C30+C34+C38+C42</f>
        <v>1259218092</v>
      </c>
      <c r="D46" s="5">
        <f t="shared" si="12"/>
        <v>57122892</v>
      </c>
      <c r="E46" s="3">
        <f>E6+E10+E14+E18+E22+E26+E30+E34+E38+E42</f>
        <v>93458500</v>
      </c>
      <c r="F46" s="4">
        <f t="shared" si="12"/>
        <v>97372959</v>
      </c>
      <c r="G46" s="5">
        <f t="shared" si="12"/>
        <v>35003350</v>
      </c>
      <c r="H46" s="3">
        <f>H6+H10+H14+H18+H22+H26+H30+H34+H38+H42</f>
        <v>32401000</v>
      </c>
      <c r="I46" s="4">
        <f t="shared" si="12"/>
        <v>34016318</v>
      </c>
      <c r="J46" s="5">
        <f t="shared" si="12"/>
        <v>9946083</v>
      </c>
      <c r="K46" s="3">
        <f t="shared" si="2"/>
        <v>992810020</v>
      </c>
      <c r="L46" s="4">
        <f t="shared" si="2"/>
        <v>1390607369</v>
      </c>
      <c r="M46" s="5">
        <f t="shared" si="2"/>
        <v>102072325</v>
      </c>
    </row>
    <row r="47" spans="1:13" x14ac:dyDescent="0.25">
      <c r="A47" s="6" t="s">
        <v>27</v>
      </c>
      <c r="B47" s="7">
        <f>B7+B11+B15+B19+B23+B27+B31+B35+B39+B43</f>
        <v>823018298</v>
      </c>
      <c r="C47" s="8">
        <f>C7+C11+C15+C19+C23+C27+C31+C35+C39+C43</f>
        <v>1215285870</v>
      </c>
      <c r="D47" s="9">
        <f>D7+D11+D15+D19+D23+D27+D31+D35+D39+D43</f>
        <v>57122892</v>
      </c>
      <c r="E47" s="7">
        <f>E7+E11+E15+E19+E23+E27+E31+E35+E39+E43</f>
        <v>93458500</v>
      </c>
      <c r="F47" s="8">
        <f>F7+F11+F15+F19+F23+F27+F31+F35+F39+F43</f>
        <v>97372959</v>
      </c>
      <c r="G47" s="9">
        <f>G7+G11+G15+G19+G23+G27+G31+G35+G39+G43</f>
        <v>35003350</v>
      </c>
      <c r="H47" s="7">
        <f>H7+H11+H15+H19+H23+H27+H31+H35+H39+H43</f>
        <v>32401000</v>
      </c>
      <c r="I47" s="8">
        <f>I7+I11+I15+I19+I23+I27+I31+I35+I39+I43</f>
        <v>34016318</v>
      </c>
      <c r="J47" s="9">
        <f>J7+J11+J15+J19+J23+J27+J31+J35+J39+J43</f>
        <v>9946083</v>
      </c>
      <c r="K47" s="3">
        <f>B47+E47+H47</f>
        <v>948877798</v>
      </c>
      <c r="L47" s="4">
        <f t="shared" ref="L47:M49" si="13">C47+F47+I47</f>
        <v>1346675147</v>
      </c>
      <c r="M47" s="5">
        <f t="shared" si="13"/>
        <v>102072325</v>
      </c>
    </row>
    <row r="48" spans="1:13" x14ac:dyDescent="0.25">
      <c r="A48" s="6" t="s">
        <v>28</v>
      </c>
      <c r="B48" s="7">
        <f t="shared" ref="B48:J49" si="14">B8+B12+B16+B20+B24+B28+B32+B36+B40+B44</f>
        <v>43932222</v>
      </c>
      <c r="C48" s="8">
        <f t="shared" si="14"/>
        <v>43932222</v>
      </c>
      <c r="D48" s="9">
        <f t="shared" si="14"/>
        <v>0</v>
      </c>
      <c r="E48" s="7">
        <f t="shared" si="14"/>
        <v>0</v>
      </c>
      <c r="F48" s="8">
        <f t="shared" si="14"/>
        <v>0</v>
      </c>
      <c r="G48" s="9">
        <f t="shared" si="14"/>
        <v>0</v>
      </c>
      <c r="H48" s="7">
        <f t="shared" si="14"/>
        <v>0</v>
      </c>
      <c r="I48" s="8">
        <f t="shared" si="14"/>
        <v>0</v>
      </c>
      <c r="J48" s="9">
        <f t="shared" si="14"/>
        <v>0</v>
      </c>
      <c r="K48" s="3">
        <f t="shared" ref="K48:K49" si="15">B48+E48+H48</f>
        <v>43932222</v>
      </c>
      <c r="L48" s="4">
        <f t="shared" si="13"/>
        <v>43932222</v>
      </c>
      <c r="M48" s="5">
        <f t="shared" si="13"/>
        <v>0</v>
      </c>
    </row>
    <row r="49" spans="1:13" ht="13.8" thickBot="1" x14ac:dyDescent="0.3">
      <c r="A49" s="6" t="s">
        <v>29</v>
      </c>
      <c r="B49" s="10">
        <f t="shared" si="14"/>
        <v>0</v>
      </c>
      <c r="C49" s="11">
        <f t="shared" si="14"/>
        <v>0</v>
      </c>
      <c r="D49" s="12">
        <f t="shared" si="14"/>
        <v>0</v>
      </c>
      <c r="E49" s="10">
        <f t="shared" si="14"/>
        <v>0</v>
      </c>
      <c r="F49" s="11">
        <f t="shared" si="14"/>
        <v>0</v>
      </c>
      <c r="G49" s="12">
        <f t="shared" si="14"/>
        <v>0</v>
      </c>
      <c r="H49" s="10">
        <f t="shared" si="14"/>
        <v>0</v>
      </c>
      <c r="I49" s="11">
        <f t="shared" si="14"/>
        <v>0</v>
      </c>
      <c r="J49" s="12">
        <f t="shared" si="14"/>
        <v>0</v>
      </c>
      <c r="K49" s="13">
        <f t="shared" si="15"/>
        <v>0</v>
      </c>
      <c r="L49" s="14">
        <f t="shared" si="13"/>
        <v>0</v>
      </c>
      <c r="M49" s="15">
        <f t="shared" si="13"/>
        <v>0</v>
      </c>
    </row>
    <row r="50" spans="1:13" x14ac:dyDescent="0.25">
      <c r="B50" s="22"/>
      <c r="C50" s="22"/>
      <c r="D50" s="22"/>
      <c r="F50" s="22"/>
      <c r="G50" s="22"/>
      <c r="H50" s="22"/>
      <c r="I50" s="22"/>
      <c r="J50" s="22"/>
      <c r="K50" s="22"/>
      <c r="L50" s="22"/>
      <c r="M50" s="22"/>
    </row>
  </sheetData>
  <mergeCells count="6">
    <mergeCell ref="A2:M2"/>
    <mergeCell ref="A3:M3"/>
    <mergeCell ref="B4:D4"/>
    <mergeCell ref="E4:G4"/>
    <mergeCell ref="H4:J4"/>
    <mergeCell ref="K4:M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4.sz.kiadások köt.,önk.vállalt</vt:lpstr>
      <vt:lpstr>'4.sz.kiadások köt.,önk.vállalt'!Nyomtatási_terület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cp:lastPrinted>2019-08-26T06:44:15Z</cp:lastPrinted>
  <dcterms:created xsi:type="dcterms:W3CDTF">2019-06-18T13:06:05Z</dcterms:created>
  <dcterms:modified xsi:type="dcterms:W3CDTF">2019-09-12T12:47:59Z</dcterms:modified>
</cp:coreProperties>
</file>