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H81" i="1"/>
  <c r="G81"/>
  <c r="F81"/>
  <c r="H71"/>
  <c r="H68" s="1"/>
  <c r="G68"/>
  <c r="F68"/>
  <c r="F74" s="1"/>
  <c r="F84" s="1"/>
  <c r="H56"/>
  <c r="H74" s="1"/>
  <c r="H84" s="1"/>
  <c r="G56"/>
  <c r="G74" s="1"/>
  <c r="G84" s="1"/>
  <c r="F56"/>
  <c r="H46"/>
  <c r="G46"/>
  <c r="F46"/>
  <c r="H34"/>
  <c r="G34"/>
  <c r="F34"/>
  <c r="H30"/>
  <c r="G30"/>
  <c r="F30"/>
  <c r="H23"/>
  <c r="G23"/>
  <c r="G22" s="1"/>
  <c r="F23"/>
  <c r="H22"/>
  <c r="F22"/>
  <c r="H17"/>
  <c r="H14" s="1"/>
  <c r="H8" s="1"/>
  <c r="H39" s="1"/>
  <c r="H49" s="1"/>
  <c r="G17"/>
  <c r="F17"/>
  <c r="H15"/>
  <c r="G15"/>
  <c r="F15"/>
  <c r="G14"/>
  <c r="G8" s="1"/>
  <c r="G39" s="1"/>
  <c r="G49" s="1"/>
  <c r="F14"/>
  <c r="F8" s="1"/>
  <c r="F39" s="1"/>
  <c r="F49" s="1"/>
  <c r="H9"/>
  <c r="G9"/>
  <c r="F9"/>
</calcChain>
</file>

<file path=xl/sharedStrings.xml><?xml version="1.0" encoding="utf-8"?>
<sst xmlns="http://schemas.openxmlformats.org/spreadsheetml/2006/main" count="134" uniqueCount="126">
  <si>
    <t>Ispánk Község Önkormányzata 2019. évi bevételei és kiadásai</t>
  </si>
  <si>
    <t>adatok Ft-ban</t>
  </si>
  <si>
    <t>Sor-sz.</t>
  </si>
  <si>
    <t>Megnevezés</t>
  </si>
  <si>
    <t>Eredeti előirányzat összesen</t>
  </si>
  <si>
    <t>eredeti előirányzatból</t>
  </si>
  <si>
    <t>kötelező feladatellátás</t>
  </si>
  <si>
    <t>önként vállalt feladatellátás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</si>
  <si>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</si>
  <si>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</si>
  <si>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</si>
  <si>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</si>
  <si>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</si>
  <si>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</si>
  <si>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</si>
  <si>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Szolgáltatások ellenértéke</t>
  </si>
  <si>
    <t>1.3.</t>
  </si>
  <si>
    <t>Közvetített szolgáltatások ellenértéke</t>
  </si>
  <si>
    <t>1.4.</t>
  </si>
  <si>
    <t>Kamatbevételek</t>
  </si>
  <si>
    <t>2.</t>
  </si>
  <si>
    <t>Közhatalmi bevételek</t>
  </si>
  <si>
    <t>2.1.</t>
  </si>
  <si>
    <t>Vagyoni típusú adók</t>
  </si>
  <si>
    <t>Magánszemélyek kommunális adója</t>
  </si>
  <si>
    <t>2.2.</t>
  </si>
  <si>
    <t>Egyéb áruhasználati és szolgáltatási adók</t>
  </si>
  <si>
    <t>Idegenforgalmi adó tartózkodás után</t>
  </si>
  <si>
    <t>Iparűzési adó</t>
  </si>
  <si>
    <t>2.3.</t>
  </si>
  <si>
    <t>Gépjárműadók</t>
  </si>
  <si>
    <t>2.4.</t>
  </si>
  <si>
    <t>Egyéb közhatalmi bevételek, pótlékok és egyéb sajátos bevételek</t>
  </si>
  <si>
    <t>Önkormányzatok működési támogatásai</t>
  </si>
  <si>
    <t>3.</t>
  </si>
  <si>
    <t>Önkormányzatok költségvetési támogatása</t>
  </si>
  <si>
    <t>3.1.</t>
  </si>
  <si>
    <t>Önkormányzatok működésének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</si>
  <si>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</si>
  <si>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</si>
  <si>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</si>
  <si>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</si>
  <si>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</si>
  <si>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</si>
  <si>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</si>
  <si>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célú központosított előirányzatok</t>
  </si>
  <si>
    <t>3.6.</t>
  </si>
  <si>
    <t>Helyi önkormányzatok kiegészítő támogatásai</t>
  </si>
  <si>
    <t>Felhalmozási és tőke jellegű bevételek</t>
  </si>
  <si>
    <t>4.</t>
  </si>
  <si>
    <t>Tárgyi eszközök, immateriális javak értékesítése</t>
  </si>
  <si>
    <t>5.</t>
  </si>
  <si>
    <t>Önkormányzatok sajátos felhalmozási és tőkebevételei</t>
  </si>
  <si>
    <t>6.</t>
  </si>
  <si>
    <t>Pénzügyi befektetések bevételei</t>
  </si>
  <si>
    <t>Véglegesen átvett pénzeszközök</t>
  </si>
  <si>
    <t>7.</t>
  </si>
  <si>
    <t>Működési célú támogatások bevétele ÁHT-n belüli</t>
  </si>
  <si>
    <t>8.</t>
  </si>
  <si>
    <t>Működési célú pénzeszköz átvétel ÁHT-n kívüi</t>
  </si>
  <si>
    <t>9.</t>
  </si>
  <si>
    <t>Felhalmozási célú támogatások bevétele ÁHT-n belüli</t>
  </si>
  <si>
    <t>10.</t>
  </si>
  <si>
    <t>Felhalmozási célú pénzeszköz átvétel ÁHT-n kívüi</t>
  </si>
  <si>
    <t>Bevételek összesen</t>
  </si>
  <si>
    <t>Finanszírozási bevételek</t>
  </si>
  <si>
    <t>11.</t>
  </si>
  <si>
    <t>Likvid hitel felvétel</t>
  </si>
  <si>
    <t>12.</t>
  </si>
  <si>
    <t>Rövid lejáratú hitel felvétel</t>
  </si>
  <si>
    <t>13.</t>
  </si>
  <si>
    <t>Felhalmozási célú hitel felvétel</t>
  </si>
  <si>
    <t>14.</t>
  </si>
  <si>
    <t>Értékpapír értékesítés bevétele</t>
  </si>
  <si>
    <t>15.</t>
  </si>
  <si>
    <t>Egyéb finanszírozás bevételei</t>
  </si>
  <si>
    <t>Pénzforgalom nélküli bevételek</t>
  </si>
  <si>
    <t>16.</t>
  </si>
  <si>
    <t xml:space="preserve">Előző évi pénzmaradvány (tartalék) igénybevétele </t>
  </si>
  <si>
    <t>17.</t>
  </si>
  <si>
    <t>Előző évi vállalkozási maradvány igénybevétele</t>
  </si>
  <si>
    <t xml:space="preserve">Bevételek mindösszesen </t>
  </si>
  <si>
    <t>1. számú melléklet folytatása</t>
  </si>
  <si>
    <t>KIADÁSOK</t>
  </si>
  <si>
    <t xml:space="preserve">Működési kiadások </t>
  </si>
  <si>
    <t>18.</t>
  </si>
  <si>
    <t>Személyi jellegű kiadások</t>
  </si>
  <si>
    <t>19.</t>
  </si>
  <si>
    <t xml:space="preserve">Munkaadót terhelő járulékok és </t>
  </si>
  <si>
    <t>szociális hozzájárulási adó</t>
  </si>
  <si>
    <t>20.</t>
  </si>
  <si>
    <t>Dologi kiadások és egyéb folyó kiadások</t>
  </si>
  <si>
    <t>21.</t>
  </si>
  <si>
    <t>Ellátottak pénzbeli juttatásai</t>
  </si>
  <si>
    <t>22.</t>
  </si>
  <si>
    <t>Egyéb működési célú kiadások, ebből</t>
  </si>
  <si>
    <t>Előző évről áthúzódó iparűzési adó visszafizetési kötelezettség</t>
  </si>
  <si>
    <t>Körjegyzőség finanszírozása (működési célú)</t>
  </si>
  <si>
    <t xml:space="preserve">Felhalmozási kiadások összesen </t>
  </si>
  <si>
    <t>23.</t>
  </si>
  <si>
    <t>Intézményi beruházások</t>
  </si>
  <si>
    <t>24.</t>
  </si>
  <si>
    <t>Felújítási kiadások</t>
  </si>
  <si>
    <t>25.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</si>
  <si>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</si>
  <si>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</si>
  <si>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</si>
  <si>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</si>
  <si>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</si>
  <si>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26.</t>
  </si>
  <si>
    <t>Likvid hitel törlesztés</t>
  </si>
  <si>
    <t>27.</t>
  </si>
  <si>
    <t>Rövid lejáratú hitel törlesztés</t>
  </si>
  <si>
    <t>28.</t>
  </si>
  <si>
    <t>Felhalmozási célú hitel törlesztés</t>
  </si>
  <si>
    <t>29.</t>
  </si>
  <si>
    <t>Értékpapír vásárlás</t>
  </si>
  <si>
    <t>30.</t>
  </si>
  <si>
    <t>Egyéb finanszírozás kiadásai</t>
  </si>
  <si>
    <t>Egyéb pénzforgalom nélküli kiadások</t>
  </si>
  <si>
    <t>31.</t>
  </si>
  <si>
    <t>Általános tartalék</t>
  </si>
  <si>
    <t>32.</t>
  </si>
  <si>
    <t>Céltartalék</t>
  </si>
  <si>
    <t xml:space="preserve">Kiadások mindösszesen </t>
  </si>
  <si>
    <t>Költségvetési létszámkeret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</si>
</sst>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3" fontId="3" fillId="0" borderId="15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3" fontId="12" fillId="0" borderId="18" xfId="0" applyNumberFormat="1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16" fontId="4" fillId="0" borderId="12" xfId="0" quotePrefix="1" applyNumberFormat="1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3" fontId="12" fillId="0" borderId="21" xfId="0" applyNumberFormat="1" applyFont="1" applyBorder="1" applyAlignment="1">
      <alignment horizontal="right"/>
    </xf>
    <xf numFmtId="3" fontId="12" fillId="0" borderId="22" xfId="0" applyNumberFormat="1" applyFont="1" applyBorder="1" applyAlignment="1">
      <alignment horizontal="right"/>
    </xf>
    <xf numFmtId="49" fontId="4" fillId="0" borderId="12" xfId="0" applyNumberFormat="1" applyFont="1" applyBorder="1" applyAlignment="1">
      <alignment horizontal="center"/>
    </xf>
    <xf numFmtId="0" fontId="11" fillId="0" borderId="20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3" fontId="12" fillId="0" borderId="23" xfId="0" applyNumberFormat="1" applyFont="1" applyBorder="1"/>
    <xf numFmtId="3" fontId="12" fillId="0" borderId="24" xfId="0" applyNumberFormat="1" applyFont="1" applyBorder="1"/>
    <xf numFmtId="3" fontId="12" fillId="0" borderId="25" xfId="0" applyNumberFormat="1" applyFont="1" applyBorder="1"/>
    <xf numFmtId="0" fontId="7" fillId="0" borderId="26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3" fontId="12" fillId="0" borderId="9" xfId="0" applyNumberFormat="1" applyFont="1" applyBorder="1" applyAlignment="1">
      <alignment horizontal="right"/>
    </xf>
    <xf numFmtId="3" fontId="12" fillId="0" borderId="27" xfId="0" applyNumberFormat="1" applyFont="1" applyBorder="1" applyAlignment="1">
      <alignment horizontal="right"/>
    </xf>
    <xf numFmtId="49" fontId="4" fillId="0" borderId="12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3" fontId="3" fillId="0" borderId="18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3" fontId="3" fillId="0" borderId="9" xfId="0" applyNumberFormat="1" applyFont="1" applyBorder="1" applyAlignment="1">
      <alignment horizontal="right"/>
    </xf>
    <xf numFmtId="3" fontId="3" fillId="0" borderId="27" xfId="0" applyNumberFormat="1" applyFont="1" applyBorder="1" applyAlignment="1">
      <alignment horizontal="right"/>
    </xf>
    <xf numFmtId="3" fontId="12" fillId="0" borderId="29" xfId="0" applyNumberFormat="1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14" xfId="0" applyFont="1" applyBorder="1" applyAlignment="1"/>
    <xf numFmtId="0" fontId="2" fillId="0" borderId="15" xfId="0" applyFont="1" applyBorder="1" applyAlignment="1"/>
    <xf numFmtId="3" fontId="13" fillId="0" borderId="15" xfId="0" applyNumberFormat="1" applyFont="1" applyBorder="1" applyAlignment="1">
      <alignment horizontal="right"/>
    </xf>
    <xf numFmtId="3" fontId="13" fillId="0" borderId="16" xfId="0" applyNumberFormat="1" applyFont="1" applyBorder="1" applyAlignment="1">
      <alignment horizontal="right"/>
    </xf>
    <xf numFmtId="0" fontId="14" fillId="0" borderId="18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49" fontId="4" fillId="0" borderId="30" xfId="0" applyNumberFormat="1" applyFont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3" fontId="3" fillId="0" borderId="32" xfId="0" applyNumberFormat="1" applyFont="1" applyBorder="1" applyAlignment="1">
      <alignment horizontal="right"/>
    </xf>
    <xf numFmtId="3" fontId="3" fillId="0" borderId="33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41" xfId="0" applyFont="1" applyBorder="1"/>
    <xf numFmtId="3" fontId="3" fillId="0" borderId="41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/>
    </xf>
    <xf numFmtId="3" fontId="12" fillId="0" borderId="42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/>
    <xf numFmtId="0" fontId="7" fillId="0" borderId="20" xfId="0" applyFont="1" applyBorder="1"/>
    <xf numFmtId="3" fontId="12" fillId="0" borderId="21" xfId="0" applyNumberFormat="1" applyFont="1" applyBorder="1" applyAlignment="1">
      <alignment horizontal="right" wrapText="1"/>
    </xf>
    <xf numFmtId="3" fontId="1" fillId="0" borderId="21" xfId="0" applyNumberFormat="1" applyFont="1" applyBorder="1" applyAlignment="1">
      <alignment horizontal="right" wrapText="1"/>
    </xf>
    <xf numFmtId="3" fontId="1" fillId="0" borderId="43" xfId="0" applyNumberFormat="1" applyFont="1" applyBorder="1" applyAlignment="1">
      <alignment horizontal="right" wrapText="1"/>
    </xf>
    <xf numFmtId="0" fontId="4" fillId="0" borderId="10" xfId="0" applyFont="1" applyBorder="1" applyAlignment="1">
      <alignment horizontal="center"/>
    </xf>
    <xf numFmtId="3" fontId="12" fillId="0" borderId="43" xfId="0" applyNumberFormat="1" applyFont="1" applyBorder="1" applyAlignment="1">
      <alignment horizontal="right"/>
    </xf>
    <xf numFmtId="3" fontId="12" fillId="0" borderId="24" xfId="0" applyNumberFormat="1" applyFont="1" applyBorder="1" applyAlignment="1">
      <alignment horizontal="right"/>
    </xf>
    <xf numFmtId="3" fontId="12" fillId="0" borderId="44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/>
    </xf>
    <xf numFmtId="0" fontId="15" fillId="0" borderId="45" xfId="0" applyFont="1" applyBorder="1" applyAlignment="1">
      <alignment horizontal="left"/>
    </xf>
    <xf numFmtId="3" fontId="16" fillId="0" borderId="24" xfId="0" applyNumberFormat="1" applyFont="1" applyBorder="1" applyAlignment="1">
      <alignment horizontal="right"/>
    </xf>
    <xf numFmtId="3" fontId="16" fillId="0" borderId="44" xfId="0" applyNumberFormat="1" applyFont="1" applyBorder="1" applyAlignment="1">
      <alignment horizontal="right"/>
    </xf>
    <xf numFmtId="3" fontId="12" fillId="0" borderId="20" xfId="0" applyNumberFormat="1" applyFont="1" applyBorder="1" applyAlignment="1">
      <alignment horizontal="right"/>
    </xf>
    <xf numFmtId="3" fontId="12" fillId="0" borderId="46" xfId="0" applyNumberFormat="1" applyFont="1" applyBorder="1" applyAlignment="1">
      <alignment horizontal="right"/>
    </xf>
    <xf numFmtId="3" fontId="12" fillId="0" borderId="28" xfId="0" applyNumberFormat="1" applyFont="1" applyBorder="1" applyAlignment="1">
      <alignment horizontal="right"/>
    </xf>
    <xf numFmtId="3" fontId="12" fillId="0" borderId="47" xfId="0" applyNumberFormat="1" applyFont="1" applyBorder="1" applyAlignment="1">
      <alignment horizontal="right"/>
    </xf>
    <xf numFmtId="0" fontId="15" fillId="0" borderId="20" xfId="0" applyFont="1" applyBorder="1" applyAlignment="1">
      <alignment horizontal="left"/>
    </xf>
    <xf numFmtId="0" fontId="15" fillId="0" borderId="2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3" fontId="10" fillId="0" borderId="15" xfId="0" applyNumberFormat="1" applyFont="1" applyBorder="1" applyAlignment="1">
      <alignment horizontal="right"/>
    </xf>
    <xf numFmtId="3" fontId="10" fillId="0" borderId="41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right"/>
    </xf>
    <xf numFmtId="3" fontId="1" fillId="0" borderId="43" xfId="0" applyNumberFormat="1" applyFont="1" applyBorder="1" applyAlignment="1">
      <alignment horizontal="right"/>
    </xf>
    <xf numFmtId="0" fontId="7" fillId="0" borderId="48" xfId="0" applyFont="1" applyBorder="1" applyAlignment="1">
      <alignment horizontal="left"/>
    </xf>
    <xf numFmtId="0" fontId="3" fillId="0" borderId="49" xfId="0" applyFont="1" applyBorder="1" applyAlignment="1"/>
    <xf numFmtId="0" fontId="3" fillId="0" borderId="50" xfId="0" applyFont="1" applyBorder="1" applyAlignment="1"/>
    <xf numFmtId="3" fontId="13" fillId="0" borderId="50" xfId="0" applyNumberFormat="1" applyFont="1" applyBorder="1" applyAlignment="1">
      <alignment horizontal="right"/>
    </xf>
    <xf numFmtId="3" fontId="13" fillId="0" borderId="51" xfId="0" applyNumberFormat="1" applyFont="1" applyBorder="1" applyAlignment="1">
      <alignment horizontal="right"/>
    </xf>
    <xf numFmtId="0" fontId="4" fillId="0" borderId="52" xfId="0" applyFont="1" applyBorder="1"/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6"/>
  <sheetViews>
    <sheetView tabSelected="1" workbookViewId="0">
      <selection sqref="A1:H1048576"/>
    </sheetView>
  </sheetViews>
  <sheetFormatPr defaultRowHeight="15"/>
  <cols>
    <col min="1" max="1" width="3.7109375" style="1" customWidth="1"/>
    <col min="2" max="3" width="4.140625" style="1"/>
    <col min="4" max="5" width="18.7109375" style="1" customWidth="1"/>
    <col min="6" max="6" width="14.28515625" style="1" customWidth="1"/>
    <col min="7" max="7" width="14.42578125" style="1" customWidth="1"/>
    <col min="8" max="8" width="12.42578125" style="1" customWidth="1"/>
  </cols>
  <sheetData>
    <row r="1" spans="1:8">
      <c r="D1"/>
      <c r="E1"/>
      <c r="F1"/>
      <c r="G1"/>
      <c r="H1"/>
    </row>
    <row r="2" spans="1:8" ht="15.75">
      <c r="A2" s="2"/>
      <c r="B2" s="2"/>
      <c r="C2" s="2"/>
      <c r="D2" s="2"/>
      <c r="E2" s="2"/>
      <c r="F2" s="2"/>
      <c r="G2" s="2"/>
      <c r="H2" s="2"/>
    </row>
    <row r="3" spans="1:8" ht="18.75">
      <c r="A3" s="3" t="s">
        <v>0</v>
      </c>
      <c r="B3" s="3"/>
      <c r="C3" s="3"/>
      <c r="D3" s="3"/>
      <c r="E3" s="3"/>
      <c r="F3" s="3"/>
      <c r="G3" s="3"/>
      <c r="H3" s="3"/>
    </row>
    <row r="4" spans="1:8" ht="15.75" thickBot="1">
      <c r="G4" s="4" t="s">
        <v>1</v>
      </c>
      <c r="H4" s="4"/>
    </row>
    <row r="5" spans="1:8" ht="15.75" thickBot="1">
      <c r="A5" s="5" t="s">
        <v>2</v>
      </c>
      <c r="B5" s="6" t="s">
        <v>3</v>
      </c>
      <c r="C5" s="6"/>
      <c r="D5" s="6"/>
      <c r="E5" s="6"/>
      <c r="F5" s="7" t="s">
        <v>4</v>
      </c>
      <c r="G5" s="8" t="s">
        <v>5</v>
      </c>
      <c r="H5" s="9"/>
    </row>
    <row r="6" spans="1:8" ht="24.75" thickTop="1">
      <c r="A6" s="10"/>
      <c r="B6" s="11"/>
      <c r="C6" s="11"/>
      <c r="D6" s="11"/>
      <c r="E6" s="11"/>
      <c r="F6" s="12"/>
      <c r="G6" s="13" t="s">
        <v>6</v>
      </c>
      <c r="H6" s="14" t="s">
        <v>7</v>
      </c>
    </row>
    <row r="7" spans="1:8" ht="20.25">
      <c r="A7" s="15"/>
      <c r="B7" s="16" t="s">
        <v>8</v>
      </c>
      <c r="C7" s="16"/>
      <c r="D7" s="16"/>
      <c r="E7" s="17"/>
      <c r="F7" s="18"/>
      <c r="G7" s="19"/>
      <c r="H7" s="20"/>
    </row>
    <row r="8" spans="1:8" ht="18.75">
      <c r="A8" s="15"/>
      <c r="B8" s="21" t="s">
        <v>9</v>
      </c>
      <c r="C8" s="22"/>
      <c r="D8" s="22"/>
      <c r="E8" s="22"/>
      <c r="F8" s="23">
        <f>SUM(F14+F9)</f>
        <v>10261360</v>
      </c>
      <c r="G8" s="23">
        <f>SUM(G14+G9)</f>
        <v>10261360</v>
      </c>
      <c r="H8" s="24">
        <f>SUM(H14+H9)</f>
        <v>0</v>
      </c>
    </row>
    <row r="9" spans="1:8" ht="15.75">
      <c r="A9" s="25" t="s">
        <v>10</v>
      </c>
      <c r="B9" s="26" t="s">
        <v>11</v>
      </c>
      <c r="C9" s="27"/>
      <c r="D9" s="27"/>
      <c r="E9" s="27"/>
      <c r="F9" s="28">
        <f>SUM(F10:F13)</f>
        <v>6314860</v>
      </c>
      <c r="G9" s="28">
        <f>SUM(G10:G13)</f>
        <v>6314860</v>
      </c>
      <c r="H9" s="29">
        <f>SUM(H10:H13)</f>
        <v>0</v>
      </c>
    </row>
    <row r="10" spans="1:8">
      <c r="A10" s="30" t="s">
        <v>12</v>
      </c>
      <c r="B10" s="31" t="s">
        <v>13</v>
      </c>
      <c r="C10" s="32"/>
      <c r="D10" s="32"/>
      <c r="E10" s="32"/>
      <c r="F10" s="33">
        <v>381000</v>
      </c>
      <c r="G10" s="33">
        <v>381000</v>
      </c>
      <c r="H10" s="34">
        <v>0</v>
      </c>
    </row>
    <row r="11" spans="1:8">
      <c r="A11" s="35" t="s">
        <v>14</v>
      </c>
      <c r="B11" s="31" t="s">
        <v>15</v>
      </c>
      <c r="C11" s="32"/>
      <c r="D11" s="32"/>
      <c r="E11" s="32"/>
      <c r="F11" s="33">
        <v>2406560</v>
      </c>
      <c r="G11" s="33">
        <v>2406560</v>
      </c>
      <c r="H11" s="34">
        <v>0</v>
      </c>
    </row>
    <row r="12" spans="1:8">
      <c r="A12" s="30" t="s">
        <v>16</v>
      </c>
      <c r="B12" s="31" t="s">
        <v>17</v>
      </c>
      <c r="C12" s="32"/>
      <c r="D12" s="32"/>
      <c r="E12" s="32"/>
      <c r="F12" s="33">
        <v>3527300</v>
      </c>
      <c r="G12" s="33">
        <v>3527300</v>
      </c>
      <c r="H12" s="34">
        <v>0</v>
      </c>
    </row>
    <row r="13" spans="1:8">
      <c r="A13" s="30" t="s">
        <v>18</v>
      </c>
      <c r="B13" s="31" t="s">
        <v>19</v>
      </c>
      <c r="C13" s="32"/>
      <c r="D13" s="32"/>
      <c r="E13" s="32"/>
      <c r="F13" s="33">
        <v>0</v>
      </c>
      <c r="G13" s="33">
        <v>0</v>
      </c>
      <c r="H13" s="34">
        <v>0</v>
      </c>
    </row>
    <row r="14" spans="1:8" ht="15.75">
      <c r="A14" s="25" t="s">
        <v>20</v>
      </c>
      <c r="B14" s="36" t="s">
        <v>21</v>
      </c>
      <c r="C14" s="37"/>
      <c r="D14" s="37"/>
      <c r="E14" s="37"/>
      <c r="F14" s="33">
        <f>SUM(F21+F20+F17+F15)</f>
        <v>3946500</v>
      </c>
      <c r="G14" s="33">
        <f>SUM(G21+G20+G17+G15)</f>
        <v>3946500</v>
      </c>
      <c r="H14" s="33">
        <f>SUM(H21+H20+H17+H15)</f>
        <v>0</v>
      </c>
    </row>
    <row r="15" spans="1:8">
      <c r="A15" s="35" t="s">
        <v>22</v>
      </c>
      <c r="B15" s="31" t="s">
        <v>23</v>
      </c>
      <c r="C15" s="32"/>
      <c r="D15" s="32"/>
      <c r="E15" s="32"/>
      <c r="F15" s="33">
        <f>SUM(F16)</f>
        <v>635000</v>
      </c>
      <c r="G15" s="33">
        <f>SUM(G16)</f>
        <v>635000</v>
      </c>
      <c r="H15" s="34">
        <f>SUM(H16)</f>
        <v>0</v>
      </c>
    </row>
    <row r="16" spans="1:8">
      <c r="A16" s="35"/>
      <c r="B16" s="38"/>
      <c r="C16" s="39" t="s">
        <v>24</v>
      </c>
      <c r="D16" s="39"/>
      <c r="E16" s="31"/>
      <c r="F16" s="33">
        <v>635000</v>
      </c>
      <c r="G16" s="33">
        <v>635000</v>
      </c>
      <c r="H16" s="34">
        <v>0</v>
      </c>
    </row>
    <row r="17" spans="1:8">
      <c r="A17" s="35" t="s">
        <v>25</v>
      </c>
      <c r="B17" s="31" t="s">
        <v>26</v>
      </c>
      <c r="C17" s="32"/>
      <c r="D17" s="32"/>
      <c r="E17" s="32"/>
      <c r="F17" s="33">
        <f>SUM(F18:F19)</f>
        <v>2950000</v>
      </c>
      <c r="G17" s="33">
        <f>SUM(G18:G19)</f>
        <v>2950000</v>
      </c>
      <c r="H17" s="34">
        <f>SUM(H18:H19)</f>
        <v>0</v>
      </c>
    </row>
    <row r="18" spans="1:8">
      <c r="A18" s="35"/>
      <c r="B18" s="38"/>
      <c r="C18" s="39" t="s">
        <v>27</v>
      </c>
      <c r="D18" s="39"/>
      <c r="E18" s="31"/>
      <c r="F18" s="33">
        <v>450000</v>
      </c>
      <c r="G18" s="33">
        <v>450000</v>
      </c>
      <c r="H18" s="34">
        <v>0</v>
      </c>
    </row>
    <row r="19" spans="1:8">
      <c r="A19" s="35"/>
      <c r="B19" s="38"/>
      <c r="C19" s="39" t="s">
        <v>28</v>
      </c>
      <c r="D19" s="39"/>
      <c r="E19" s="31"/>
      <c r="F19" s="33">
        <v>2500000</v>
      </c>
      <c r="G19" s="33">
        <v>2500000</v>
      </c>
      <c r="H19" s="34">
        <v>0</v>
      </c>
    </row>
    <row r="20" spans="1:8">
      <c r="A20" s="35" t="s">
        <v>29</v>
      </c>
      <c r="B20" s="31" t="s">
        <v>30</v>
      </c>
      <c r="C20" s="32"/>
      <c r="D20" s="32"/>
      <c r="E20" s="32"/>
      <c r="F20" s="40">
        <v>360000</v>
      </c>
      <c r="G20" s="41">
        <v>360000</v>
      </c>
      <c r="H20" s="42">
        <v>0</v>
      </c>
    </row>
    <row r="21" spans="1:8">
      <c r="A21" s="35" t="s">
        <v>31</v>
      </c>
      <c r="B21" s="43" t="s">
        <v>32</v>
      </c>
      <c r="C21" s="44"/>
      <c r="D21" s="44"/>
      <c r="E21" s="44"/>
      <c r="F21" s="45">
        <v>1500</v>
      </c>
      <c r="G21" s="45">
        <v>1500</v>
      </c>
      <c r="H21" s="46">
        <v>0</v>
      </c>
    </row>
    <row r="22" spans="1:8" ht="18.75">
      <c r="A22" s="47"/>
      <c r="B22" s="21" t="s">
        <v>33</v>
      </c>
      <c r="C22" s="22"/>
      <c r="D22" s="22"/>
      <c r="E22" s="22"/>
      <c r="F22" s="23">
        <f t="shared" ref="F22:H22" si="0">SUM(F23)</f>
        <v>16683425</v>
      </c>
      <c r="G22" s="23">
        <f t="shared" si="0"/>
        <v>16683425</v>
      </c>
      <c r="H22" s="24">
        <f t="shared" si="0"/>
        <v>0</v>
      </c>
    </row>
    <row r="23" spans="1:8" ht="15.75">
      <c r="A23" s="48" t="s">
        <v>34</v>
      </c>
      <c r="B23" s="26" t="s">
        <v>35</v>
      </c>
      <c r="C23" s="27"/>
      <c r="D23" s="27"/>
      <c r="E23" s="27"/>
      <c r="F23" s="28">
        <f>SUM(F24:F29)</f>
        <v>16683425</v>
      </c>
      <c r="G23" s="28">
        <f>SUM(G24:G29)</f>
        <v>16683425</v>
      </c>
      <c r="H23" s="29">
        <f>SUM(H24:H29)</f>
        <v>0</v>
      </c>
    </row>
    <row r="24" spans="1:8">
      <c r="A24" s="35" t="s">
        <v>36</v>
      </c>
      <c r="B24" s="31" t="s">
        <v>37</v>
      </c>
      <c r="C24" s="32"/>
      <c r="D24" s="32"/>
      <c r="E24" s="32"/>
      <c r="F24" s="33">
        <v>9491289</v>
      </c>
      <c r="G24" s="33">
        <v>9491289</v>
      </c>
      <c r="H24" s="34">
        <v>0</v>
      </c>
    </row>
    <row r="25" spans="1:8">
      <c r="A25" s="35" t="s">
        <v>38</v>
      </c>
      <c r="B25" s="31" t="s">
        <v>39</v>
      </c>
      <c r="C25" s="32"/>
      <c r="D25" s="32"/>
      <c r="E25" s="32"/>
      <c r="F25" s="33">
        <v>0</v>
      </c>
      <c r="G25" s="33">
        <v>0</v>
      </c>
      <c r="H25" s="34">
        <v>0</v>
      </c>
    </row>
    <row r="26" spans="1:8">
      <c r="A26" s="35" t="s">
        <v>40</v>
      </c>
      <c r="B26" s="31" t="s">
        <v>41</v>
      </c>
      <c r="C26" s="32"/>
      <c r="D26" s="32"/>
      <c r="E26" s="32"/>
      <c r="F26" s="33">
        <v>5392136</v>
      </c>
      <c r="G26" s="33">
        <v>5392136</v>
      </c>
      <c r="H26" s="34">
        <v>0</v>
      </c>
    </row>
    <row r="27" spans="1:8">
      <c r="A27" s="35" t="s">
        <v>42</v>
      </c>
      <c r="B27" s="31" t="s">
        <v>43</v>
      </c>
      <c r="C27" s="32"/>
      <c r="D27" s="32"/>
      <c r="E27" s="32"/>
      <c r="F27" s="33">
        <v>1800000</v>
      </c>
      <c r="G27" s="33">
        <v>1800000</v>
      </c>
      <c r="H27" s="34">
        <v>0</v>
      </c>
    </row>
    <row r="28" spans="1:8">
      <c r="A28" s="35" t="s">
        <v>44</v>
      </c>
      <c r="B28" s="31" t="s">
        <v>45</v>
      </c>
      <c r="C28" s="32"/>
      <c r="D28" s="32"/>
      <c r="E28" s="32"/>
      <c r="F28" s="33"/>
      <c r="G28" s="33"/>
      <c r="H28" s="34"/>
    </row>
    <row r="29" spans="1:8">
      <c r="A29" s="35" t="s">
        <v>46</v>
      </c>
      <c r="B29" s="43" t="s">
        <v>47</v>
      </c>
      <c r="C29" s="44"/>
      <c r="D29" s="44"/>
      <c r="E29" s="44"/>
      <c r="F29" s="33"/>
      <c r="G29" s="33"/>
      <c r="H29" s="34"/>
    </row>
    <row r="30" spans="1:8" ht="18.75">
      <c r="A30" s="35"/>
      <c r="B30" s="49" t="s">
        <v>48</v>
      </c>
      <c r="C30" s="50"/>
      <c r="D30" s="50"/>
      <c r="E30" s="50"/>
      <c r="F30" s="51">
        <f>SUM(F31:F33)</f>
        <v>50000</v>
      </c>
      <c r="G30" s="51">
        <f>SUM(G31:G33)</f>
        <v>50000</v>
      </c>
      <c r="H30" s="52">
        <f>SUM(H31:H33)</f>
        <v>0</v>
      </c>
    </row>
    <row r="31" spans="1:8">
      <c r="A31" s="35" t="s">
        <v>49</v>
      </c>
      <c r="B31" s="53" t="s">
        <v>50</v>
      </c>
      <c r="C31" s="54"/>
      <c r="D31" s="54"/>
      <c r="E31" s="54"/>
      <c r="F31" s="28">
        <v>50000</v>
      </c>
      <c r="G31" s="28">
        <v>50000</v>
      </c>
      <c r="H31" s="29">
        <v>0</v>
      </c>
    </row>
    <row r="32" spans="1:8">
      <c r="A32" s="35" t="s">
        <v>51</v>
      </c>
      <c r="B32" s="31" t="s">
        <v>52</v>
      </c>
      <c r="C32" s="32"/>
      <c r="D32" s="32"/>
      <c r="E32" s="32"/>
      <c r="F32" s="33">
        <v>0</v>
      </c>
      <c r="G32" s="33">
        <v>0</v>
      </c>
      <c r="H32" s="34">
        <v>0</v>
      </c>
    </row>
    <row r="33" spans="1:8">
      <c r="A33" s="35" t="s">
        <v>53</v>
      </c>
      <c r="B33" s="55" t="s">
        <v>54</v>
      </c>
      <c r="C33" s="55"/>
      <c r="D33" s="55"/>
      <c r="E33" s="55"/>
      <c r="F33" s="45"/>
      <c r="G33" s="45"/>
      <c r="H33" s="46"/>
    </row>
    <row r="34" spans="1:8" ht="18.75">
      <c r="A34" s="35"/>
      <c r="B34" s="56" t="s">
        <v>55</v>
      </c>
      <c r="C34" s="57"/>
      <c r="D34" s="57"/>
      <c r="E34" s="57"/>
      <c r="F34" s="58">
        <f>SUM(F35:F38)</f>
        <v>26614099</v>
      </c>
      <c r="G34" s="58">
        <f>SUM(G35:G38)</f>
        <v>26614099</v>
      </c>
      <c r="H34" s="59">
        <f>SUM(H35:H38)</f>
        <v>0</v>
      </c>
    </row>
    <row r="35" spans="1:8">
      <c r="A35" s="35" t="s">
        <v>56</v>
      </c>
      <c r="B35" s="53" t="s">
        <v>57</v>
      </c>
      <c r="C35" s="54"/>
      <c r="D35" s="54"/>
      <c r="E35" s="54"/>
      <c r="F35" s="28">
        <v>21223599</v>
      </c>
      <c r="G35" s="28">
        <v>21223599</v>
      </c>
      <c r="H35" s="29">
        <v>0</v>
      </c>
    </row>
    <row r="36" spans="1:8">
      <c r="A36" s="35" t="s">
        <v>58</v>
      </c>
      <c r="B36" s="39" t="s">
        <v>59</v>
      </c>
      <c r="C36" s="39"/>
      <c r="D36" s="39"/>
      <c r="E36" s="39"/>
      <c r="F36" s="60">
        <v>200000</v>
      </c>
      <c r="G36" s="33">
        <v>200000</v>
      </c>
      <c r="H36" s="34"/>
    </row>
    <row r="37" spans="1:8">
      <c r="A37" s="35" t="s">
        <v>60</v>
      </c>
      <c r="B37" s="31" t="s">
        <v>61</v>
      </c>
      <c r="C37" s="32"/>
      <c r="D37" s="32"/>
      <c r="E37" s="32"/>
      <c r="F37" s="33">
        <v>5190500</v>
      </c>
      <c r="G37" s="33">
        <v>5190500</v>
      </c>
      <c r="H37" s="34"/>
    </row>
    <row r="38" spans="1:8">
      <c r="A38" s="35" t="s">
        <v>62</v>
      </c>
      <c r="B38" s="43" t="s">
        <v>63</v>
      </c>
      <c r="C38" s="44"/>
      <c r="D38" s="44"/>
      <c r="E38" s="44"/>
      <c r="F38" s="45"/>
      <c r="G38" s="45"/>
      <c r="H38" s="46"/>
    </row>
    <row r="39" spans="1:8" ht="18.75">
      <c r="A39" s="35"/>
      <c r="B39" s="61" t="s">
        <v>64</v>
      </c>
      <c r="C39" s="61"/>
      <c r="D39" s="61"/>
      <c r="E39" s="62"/>
      <c r="F39" s="58">
        <f>SUM(F8+F22+F30+F34)</f>
        <v>53608884</v>
      </c>
      <c r="G39" s="58">
        <f>SUM(G8+G22+G30+G34)</f>
        <v>53608884</v>
      </c>
      <c r="H39" s="59">
        <f>SUM(H8+H22+H30+H34)</f>
        <v>0</v>
      </c>
    </row>
    <row r="40" spans="1:8" ht="15.75">
      <c r="A40" s="35"/>
      <c r="B40" s="63" t="s">
        <v>65</v>
      </c>
      <c r="C40" s="64"/>
      <c r="D40" s="64"/>
      <c r="E40" s="64"/>
      <c r="F40" s="65"/>
      <c r="G40" s="65"/>
      <c r="H40" s="66"/>
    </row>
    <row r="41" spans="1:8">
      <c r="A41" s="35" t="s">
        <v>66</v>
      </c>
      <c r="B41" s="53" t="s">
        <v>67</v>
      </c>
      <c r="C41" s="67"/>
      <c r="D41" s="67"/>
      <c r="E41" s="67"/>
      <c r="F41" s="28"/>
      <c r="G41" s="28"/>
      <c r="H41" s="29"/>
    </row>
    <row r="42" spans="1:8">
      <c r="A42" s="35" t="s">
        <v>68</v>
      </c>
      <c r="B42" s="31" t="s">
        <v>69</v>
      </c>
      <c r="C42" s="32"/>
      <c r="D42" s="32"/>
      <c r="E42" s="32"/>
      <c r="F42" s="33"/>
      <c r="G42" s="33"/>
      <c r="H42" s="34"/>
    </row>
    <row r="43" spans="1:8">
      <c r="A43" s="35" t="s">
        <v>70</v>
      </c>
      <c r="B43" s="31" t="s">
        <v>71</v>
      </c>
      <c r="C43" s="32"/>
      <c r="D43" s="32"/>
      <c r="E43" s="32"/>
      <c r="F43" s="33"/>
      <c r="G43" s="33"/>
      <c r="H43" s="34"/>
    </row>
    <row r="44" spans="1:8">
      <c r="A44" s="35" t="s">
        <v>72</v>
      </c>
      <c r="B44" s="39" t="s">
        <v>73</v>
      </c>
      <c r="C44" s="39"/>
      <c r="D44" s="39"/>
      <c r="E44" s="31"/>
      <c r="F44" s="33"/>
      <c r="G44" s="33"/>
      <c r="H44" s="34"/>
    </row>
    <row r="45" spans="1:8">
      <c r="A45" s="35" t="s">
        <v>74</v>
      </c>
      <c r="B45" s="43" t="s">
        <v>75</v>
      </c>
      <c r="C45" s="44"/>
      <c r="D45" s="44"/>
      <c r="E45" s="44"/>
      <c r="F45" s="33"/>
      <c r="G45" s="33"/>
      <c r="H45" s="34"/>
    </row>
    <row r="46" spans="1:8" ht="15.75">
      <c r="A46" s="35"/>
      <c r="B46" s="21" t="s">
        <v>76</v>
      </c>
      <c r="C46" s="22"/>
      <c r="D46" s="22"/>
      <c r="E46" s="22"/>
      <c r="F46" s="65">
        <f>SUM(F47:F48)</f>
        <v>16974335</v>
      </c>
      <c r="G46" s="65">
        <f>SUM(G47:G48)</f>
        <v>16974335</v>
      </c>
      <c r="H46" s="66">
        <f>SUM(H47:H48)</f>
        <v>0</v>
      </c>
    </row>
    <row r="47" spans="1:8">
      <c r="A47" s="35" t="s">
        <v>77</v>
      </c>
      <c r="B47" s="68" t="s">
        <v>78</v>
      </c>
      <c r="C47" s="69"/>
      <c r="D47" s="69"/>
      <c r="E47" s="69"/>
      <c r="F47" s="28">
        <v>16974335</v>
      </c>
      <c r="G47" s="28">
        <v>16974335</v>
      </c>
      <c r="H47" s="29">
        <v>0</v>
      </c>
    </row>
    <row r="48" spans="1:8">
      <c r="A48" s="35" t="s">
        <v>79</v>
      </c>
      <c r="B48" s="68" t="s">
        <v>80</v>
      </c>
      <c r="C48" s="69"/>
      <c r="D48" s="69"/>
      <c r="E48" s="69"/>
      <c r="F48" s="28"/>
      <c r="G48" s="28"/>
      <c r="H48" s="29"/>
    </row>
    <row r="49" spans="1:8" ht="19.5" thickBot="1">
      <c r="A49" s="70"/>
      <c r="B49" s="71" t="s">
        <v>81</v>
      </c>
      <c r="C49" s="72"/>
      <c r="D49" s="72"/>
      <c r="E49" s="72"/>
      <c r="F49" s="73">
        <f>SUM(F39+F40+F46)</f>
        <v>70583219</v>
      </c>
      <c r="G49" s="73">
        <f>SUM(G39+G40+G46)</f>
        <v>70583219</v>
      </c>
      <c r="H49" s="74">
        <f>SUM(H39+H40+H46)</f>
        <v>0</v>
      </c>
    </row>
    <row r="50" spans="1:8">
      <c r="B50" s="75" t="s">
        <v>82</v>
      </c>
      <c r="C50" s="75"/>
      <c r="D50" s="75"/>
      <c r="E50" s="75"/>
      <c r="F50" s="75"/>
      <c r="G50" s="75"/>
      <c r="H50" s="75"/>
    </row>
    <row r="52" spans="1:8" ht="15.75" thickBot="1"/>
    <row r="53" spans="1:8" ht="16.5" thickTop="1" thickBot="1">
      <c r="A53" s="76" t="s">
        <v>2</v>
      </c>
      <c r="B53" s="77" t="s">
        <v>3</v>
      </c>
      <c r="C53" s="77"/>
      <c r="D53" s="77"/>
      <c r="E53" s="77"/>
      <c r="F53" s="78" t="s">
        <v>4</v>
      </c>
      <c r="G53" s="79" t="s">
        <v>5</v>
      </c>
      <c r="H53" s="80"/>
    </row>
    <row r="54" spans="1:8" ht="24.75" thickTop="1">
      <c r="A54" s="81"/>
      <c r="B54" s="11"/>
      <c r="C54" s="11"/>
      <c r="D54" s="11"/>
      <c r="E54" s="11"/>
      <c r="F54" s="12"/>
      <c r="G54" s="13" t="s">
        <v>6</v>
      </c>
      <c r="H54" s="82" t="s">
        <v>7</v>
      </c>
    </row>
    <row r="55" spans="1:8" ht="20.25">
      <c r="A55" s="83"/>
      <c r="B55" s="16" t="s">
        <v>83</v>
      </c>
      <c r="C55" s="16"/>
      <c r="D55" s="16"/>
      <c r="E55" s="17"/>
      <c r="F55" s="18"/>
      <c r="G55" s="19"/>
      <c r="H55" s="84"/>
    </row>
    <row r="56" spans="1:8" ht="18.75">
      <c r="A56" s="83"/>
      <c r="B56" s="21" t="s">
        <v>84</v>
      </c>
      <c r="C56" s="22"/>
      <c r="D56" s="22"/>
      <c r="E56" s="22"/>
      <c r="F56" s="23">
        <f>SUM(F57:F62)</f>
        <v>47144094</v>
      </c>
      <c r="G56" s="23">
        <f>SUM(G57:G62)</f>
        <v>47144094</v>
      </c>
      <c r="H56" s="85">
        <f>SUM(H57:H62)</f>
        <v>0</v>
      </c>
    </row>
    <row r="57" spans="1:8">
      <c r="A57" s="86" t="s">
        <v>85</v>
      </c>
      <c r="B57" s="53" t="s">
        <v>86</v>
      </c>
      <c r="C57" s="54"/>
      <c r="D57" s="54"/>
      <c r="E57" s="54"/>
      <c r="F57" s="28">
        <v>10016652</v>
      </c>
      <c r="G57" s="28">
        <v>10016652</v>
      </c>
      <c r="H57" s="87">
        <v>0</v>
      </c>
    </row>
    <row r="58" spans="1:8">
      <c r="A58" s="86" t="s">
        <v>87</v>
      </c>
      <c r="B58" s="88" t="s">
        <v>88</v>
      </c>
      <c r="C58" s="89"/>
      <c r="D58" s="89"/>
      <c r="E58" s="90"/>
      <c r="F58" s="91">
        <v>1777580</v>
      </c>
      <c r="G58" s="92">
        <v>1777580</v>
      </c>
      <c r="H58" s="93"/>
    </row>
    <row r="59" spans="1:8">
      <c r="A59" s="86"/>
      <c r="B59" s="88" t="s">
        <v>89</v>
      </c>
      <c r="C59" s="89"/>
      <c r="D59" s="89"/>
      <c r="E59" s="90"/>
      <c r="F59" s="91"/>
      <c r="G59" s="92"/>
      <c r="H59" s="93"/>
    </row>
    <row r="60" spans="1:8">
      <c r="A60" s="94" t="s">
        <v>90</v>
      </c>
      <c r="B60" s="31" t="s">
        <v>91</v>
      </c>
      <c r="C60" s="32"/>
      <c r="D60" s="32"/>
      <c r="E60" s="32"/>
      <c r="F60" s="33">
        <v>32820784</v>
      </c>
      <c r="G60" s="33">
        <v>32820784</v>
      </c>
      <c r="H60" s="95"/>
    </row>
    <row r="61" spans="1:8">
      <c r="A61" s="94" t="s">
        <v>92</v>
      </c>
      <c r="B61" s="31" t="s">
        <v>93</v>
      </c>
      <c r="C61" s="32"/>
      <c r="D61" s="32"/>
      <c r="E61" s="32"/>
      <c r="F61" s="33">
        <v>638000</v>
      </c>
      <c r="G61" s="33">
        <v>638000</v>
      </c>
      <c r="H61" s="95">
        <v>0</v>
      </c>
    </row>
    <row r="62" spans="1:8">
      <c r="A62" s="94" t="s">
        <v>94</v>
      </c>
      <c r="B62" s="39" t="s">
        <v>95</v>
      </c>
      <c r="C62" s="39"/>
      <c r="D62" s="39"/>
      <c r="E62" s="39"/>
      <c r="F62" s="96">
        <v>1891078</v>
      </c>
      <c r="G62" s="96">
        <v>1891078</v>
      </c>
      <c r="H62" s="97">
        <v>0</v>
      </c>
    </row>
    <row r="63" spans="1:8">
      <c r="A63" s="94"/>
      <c r="B63" s="98"/>
      <c r="C63" s="98"/>
      <c r="D63" s="98"/>
      <c r="E63" s="99"/>
      <c r="F63" s="100"/>
      <c r="G63" s="100"/>
      <c r="H63" s="101"/>
    </row>
    <row r="64" spans="1:8">
      <c r="A64" s="94"/>
      <c r="B64" s="98"/>
      <c r="C64" s="98"/>
      <c r="D64" s="98"/>
      <c r="E64" s="99"/>
      <c r="F64" s="100"/>
      <c r="G64" s="100"/>
      <c r="H64" s="101"/>
    </row>
    <row r="65" spans="1:8">
      <c r="A65" s="94"/>
      <c r="B65" s="98"/>
      <c r="C65" s="98"/>
      <c r="D65" s="98"/>
      <c r="E65" s="99"/>
      <c r="F65" s="100"/>
      <c r="G65" s="100"/>
      <c r="H65" s="101"/>
    </row>
    <row r="66" spans="1:8">
      <c r="A66" s="94" t="s">
        <v>58</v>
      </c>
      <c r="B66" s="55" t="s">
        <v>96</v>
      </c>
      <c r="C66" s="55"/>
      <c r="D66" s="55"/>
      <c r="E66" s="43"/>
      <c r="F66" s="102"/>
      <c r="G66" s="102"/>
      <c r="H66" s="103"/>
    </row>
    <row r="67" spans="1:8">
      <c r="A67" s="94" t="s">
        <v>56</v>
      </c>
      <c r="B67" s="55" t="s">
        <v>97</v>
      </c>
      <c r="C67" s="55"/>
      <c r="D67" s="55"/>
      <c r="E67" s="55"/>
      <c r="F67" s="104"/>
      <c r="G67" s="104"/>
      <c r="H67" s="105"/>
    </row>
    <row r="68" spans="1:8" ht="18.75">
      <c r="A68" s="94"/>
      <c r="B68" s="21" t="s">
        <v>98</v>
      </c>
      <c r="C68" s="22"/>
      <c r="D68" s="22"/>
      <c r="E68" s="22"/>
      <c r="F68" s="23">
        <f>SUM(F69:F71)</f>
        <v>22371050</v>
      </c>
      <c r="G68" s="23">
        <f>SUM(G69:G71)</f>
        <v>22371050</v>
      </c>
      <c r="H68" s="85">
        <f>SUM(H69:H71)</f>
        <v>0</v>
      </c>
    </row>
    <row r="69" spans="1:8">
      <c r="A69" s="86" t="s">
        <v>99</v>
      </c>
      <c r="B69" s="53" t="s">
        <v>100</v>
      </c>
      <c r="C69" s="54"/>
      <c r="D69" s="54"/>
      <c r="E69" s="54"/>
      <c r="F69" s="28">
        <v>1841500</v>
      </c>
      <c r="G69" s="28">
        <v>1841500</v>
      </c>
      <c r="H69" s="87">
        <v>0</v>
      </c>
    </row>
    <row r="70" spans="1:8">
      <c r="A70" s="86" t="s">
        <v>101</v>
      </c>
      <c r="B70" s="31" t="s">
        <v>102</v>
      </c>
      <c r="C70" s="32"/>
      <c r="D70" s="32"/>
      <c r="E70" s="32"/>
      <c r="F70" s="33">
        <v>20529550</v>
      </c>
      <c r="G70" s="33">
        <v>20529550</v>
      </c>
      <c r="H70" s="95">
        <v>0</v>
      </c>
    </row>
    <row r="71" spans="1:8">
      <c r="A71" s="86" t="s">
        <v>103</v>
      </c>
      <c r="B71" s="31" t="s">
        <v>104</v>
      </c>
      <c r="C71" s="32"/>
      <c r="D71" s="32"/>
      <c r="E71" s="32"/>
      <c r="F71" s="33"/>
      <c r="G71" s="33"/>
      <c r="H71" s="95">
        <f>SUM(H72:H73)</f>
        <v>0</v>
      </c>
    </row>
    <row r="72" spans="1:8">
      <c r="A72" s="86"/>
      <c r="B72" s="106" t="s">
        <v>105</v>
      </c>
      <c r="C72" s="107"/>
      <c r="D72" s="107"/>
      <c r="E72" s="107"/>
      <c r="F72" s="33"/>
      <c r="G72" s="33"/>
      <c r="H72" s="95">
        <v>0</v>
      </c>
    </row>
    <row r="73" spans="1:8">
      <c r="A73" s="86"/>
      <c r="B73" s="106" t="s">
        <v>106</v>
      </c>
      <c r="C73" s="107"/>
      <c r="D73" s="107"/>
      <c r="E73" s="107"/>
      <c r="F73" s="33"/>
      <c r="G73" s="33"/>
      <c r="H73" s="95"/>
    </row>
    <row r="74" spans="1:8" ht="18.75">
      <c r="A74" s="86"/>
      <c r="B74" s="62" t="s">
        <v>107</v>
      </c>
      <c r="C74" s="108"/>
      <c r="D74" s="108"/>
      <c r="E74" s="108"/>
      <c r="F74" s="23">
        <f>SUM(F56+F68)</f>
        <v>69515144</v>
      </c>
      <c r="G74" s="23">
        <f>SUM(G56+G68)</f>
        <v>69515144</v>
      </c>
      <c r="H74" s="85">
        <f>SUM(H56+H68)</f>
        <v>0</v>
      </c>
    </row>
    <row r="75" spans="1:8" ht="15.75">
      <c r="A75" s="86"/>
      <c r="B75" s="109" t="s">
        <v>108</v>
      </c>
      <c r="C75" s="109"/>
      <c r="D75" s="109"/>
      <c r="E75" s="21"/>
      <c r="F75" s="65">
        <v>667338</v>
      </c>
      <c r="G75" s="110">
        <v>667338</v>
      </c>
      <c r="H75" s="111"/>
    </row>
    <row r="76" spans="1:8">
      <c r="A76" s="86" t="s">
        <v>109</v>
      </c>
      <c r="B76" s="31" t="s">
        <v>110</v>
      </c>
      <c r="C76" s="32"/>
      <c r="D76" s="32"/>
      <c r="E76" s="32"/>
      <c r="F76" s="33"/>
      <c r="G76" s="112"/>
      <c r="H76" s="113"/>
    </row>
    <row r="77" spans="1:8">
      <c r="A77" s="86" t="s">
        <v>111</v>
      </c>
      <c r="B77" s="31" t="s">
        <v>112</v>
      </c>
      <c r="C77" s="32"/>
      <c r="D77" s="32"/>
      <c r="E77" s="32"/>
      <c r="F77" s="33"/>
      <c r="G77" s="112"/>
      <c r="H77" s="113"/>
    </row>
    <row r="78" spans="1:8">
      <c r="A78" s="86" t="s">
        <v>113</v>
      </c>
      <c r="B78" s="31" t="s">
        <v>114</v>
      </c>
      <c r="C78" s="32"/>
      <c r="D78" s="32"/>
      <c r="E78" s="32"/>
      <c r="F78" s="33"/>
      <c r="G78" s="112"/>
      <c r="H78" s="113"/>
    </row>
    <row r="79" spans="1:8">
      <c r="A79" s="86" t="s">
        <v>115</v>
      </c>
      <c r="B79" s="39" t="s">
        <v>116</v>
      </c>
      <c r="C79" s="39"/>
      <c r="D79" s="39"/>
      <c r="E79" s="31"/>
      <c r="F79" s="33"/>
      <c r="G79" s="112"/>
      <c r="H79" s="113"/>
    </row>
    <row r="80" spans="1:8">
      <c r="A80" s="86" t="s">
        <v>117</v>
      </c>
      <c r="B80" s="39" t="s">
        <v>118</v>
      </c>
      <c r="C80" s="39"/>
      <c r="D80" s="39"/>
      <c r="E80" s="31"/>
      <c r="F80" s="33">
        <v>667338</v>
      </c>
      <c r="G80" s="112">
        <v>667338</v>
      </c>
      <c r="H80" s="113"/>
    </row>
    <row r="81" spans="1:8" ht="18.75">
      <c r="A81" s="86"/>
      <c r="B81" s="109" t="s">
        <v>119</v>
      </c>
      <c r="C81" s="109"/>
      <c r="D81" s="109"/>
      <c r="E81" s="21"/>
      <c r="F81" s="23">
        <f>SUM(F82:F83)</f>
        <v>400737</v>
      </c>
      <c r="G81" s="23">
        <f>SUM(G82:G83)</f>
        <v>400737</v>
      </c>
      <c r="H81" s="85">
        <f>SUM(H82:H83)</f>
        <v>0</v>
      </c>
    </row>
    <row r="82" spans="1:8">
      <c r="A82" s="86" t="s">
        <v>120</v>
      </c>
      <c r="B82" s="114" t="s">
        <v>121</v>
      </c>
      <c r="C82" s="114"/>
      <c r="D82" s="114"/>
      <c r="E82" s="53"/>
      <c r="F82" s="33">
        <v>400737</v>
      </c>
      <c r="G82" s="33">
        <v>400737</v>
      </c>
      <c r="H82" s="113"/>
    </row>
    <row r="83" spans="1:8">
      <c r="A83" s="86" t="s">
        <v>122</v>
      </c>
      <c r="B83" s="55" t="s">
        <v>123</v>
      </c>
      <c r="C83" s="55"/>
      <c r="D83" s="55"/>
      <c r="E83" s="43"/>
      <c r="F83" s="33">
        <v>0</v>
      </c>
      <c r="G83" s="112"/>
      <c r="H83" s="113"/>
    </row>
    <row r="84" spans="1:8" ht="18.75">
      <c r="A84" s="86"/>
      <c r="B84" s="62" t="s">
        <v>124</v>
      </c>
      <c r="C84" s="108"/>
      <c r="D84" s="108"/>
      <c r="E84" s="108"/>
      <c r="F84" s="23">
        <f>SUM(F74+F75+F81)</f>
        <v>70583219</v>
      </c>
      <c r="G84" s="23">
        <f>SUM(G74+G75+G81)</f>
        <v>70583219</v>
      </c>
      <c r="H84" s="85">
        <f>SUM(H74+H75+H81)</f>
        <v>0</v>
      </c>
    </row>
    <row r="85" spans="1:8" ht="19.5" thickBot="1">
      <c r="A85" s="86"/>
      <c r="B85" s="115" t="s">
        <v>125</v>
      </c>
      <c r="C85" s="116"/>
      <c r="D85" s="116"/>
      <c r="E85" s="116"/>
      <c r="F85" s="117">
        <v>5</v>
      </c>
      <c r="G85" s="117">
        <v>5</v>
      </c>
      <c r="H85" s="118"/>
    </row>
    <row r="86" spans="1:8">
      <c r="A86" s="119"/>
      <c r="E86" s="120"/>
      <c r="F86" s="120"/>
      <c r="G86" s="120"/>
    </row>
  </sheetData>
  <mergeCells count="89">
    <mergeCell ref="B82:E82"/>
    <mergeCell ref="B83:E83"/>
    <mergeCell ref="B84:E84"/>
    <mergeCell ref="B85:E85"/>
    <mergeCell ref="B76:E76"/>
    <mergeCell ref="B77:E77"/>
    <mergeCell ref="B78:E78"/>
    <mergeCell ref="B79:E79"/>
    <mergeCell ref="B80:E80"/>
    <mergeCell ref="B81:E81"/>
    <mergeCell ref="B70:E70"/>
    <mergeCell ref="B71:E71"/>
    <mergeCell ref="B72:E72"/>
    <mergeCell ref="B73:E73"/>
    <mergeCell ref="B74:E74"/>
    <mergeCell ref="B75:E75"/>
    <mergeCell ref="B64:E64"/>
    <mergeCell ref="B65:E65"/>
    <mergeCell ref="B66:E66"/>
    <mergeCell ref="B67:E67"/>
    <mergeCell ref="B68:E68"/>
    <mergeCell ref="B69:E69"/>
    <mergeCell ref="H58:H59"/>
    <mergeCell ref="B59:E59"/>
    <mergeCell ref="B60:E60"/>
    <mergeCell ref="B61:E61"/>
    <mergeCell ref="B62:E62"/>
    <mergeCell ref="B63:E63"/>
    <mergeCell ref="B55:E55"/>
    <mergeCell ref="B56:E56"/>
    <mergeCell ref="B57:E57"/>
    <mergeCell ref="B58:E58"/>
    <mergeCell ref="F58:F59"/>
    <mergeCell ref="G58:G59"/>
    <mergeCell ref="B49:E49"/>
    <mergeCell ref="B50:H50"/>
    <mergeCell ref="A53:A54"/>
    <mergeCell ref="B53:E54"/>
    <mergeCell ref="F53:F54"/>
    <mergeCell ref="G53:H53"/>
    <mergeCell ref="B43:E43"/>
    <mergeCell ref="B44:E44"/>
    <mergeCell ref="B45:E45"/>
    <mergeCell ref="B46:E46"/>
    <mergeCell ref="B47:E47"/>
    <mergeCell ref="B48:E48"/>
    <mergeCell ref="B37:E37"/>
    <mergeCell ref="B38:E38"/>
    <mergeCell ref="B39:E39"/>
    <mergeCell ref="B40:E40"/>
    <mergeCell ref="B41:E41"/>
    <mergeCell ref="B42:E42"/>
    <mergeCell ref="B31:E31"/>
    <mergeCell ref="B32:E32"/>
    <mergeCell ref="B33:E33"/>
    <mergeCell ref="B34:E34"/>
    <mergeCell ref="B35:E35"/>
    <mergeCell ref="B36:E36"/>
    <mergeCell ref="B25:E25"/>
    <mergeCell ref="B26:E26"/>
    <mergeCell ref="B27:E27"/>
    <mergeCell ref="B28:E28"/>
    <mergeCell ref="B29:E29"/>
    <mergeCell ref="B30:E30"/>
    <mergeCell ref="C19:E19"/>
    <mergeCell ref="B20:E20"/>
    <mergeCell ref="B21:E21"/>
    <mergeCell ref="B22:E22"/>
    <mergeCell ref="B23:E23"/>
    <mergeCell ref="B24:E24"/>
    <mergeCell ref="B13:E13"/>
    <mergeCell ref="B14:E14"/>
    <mergeCell ref="B15:E15"/>
    <mergeCell ref="C16:E16"/>
    <mergeCell ref="B17:E17"/>
    <mergeCell ref="C18:E18"/>
    <mergeCell ref="B7:E7"/>
    <mergeCell ref="B8:E8"/>
    <mergeCell ref="B9:E9"/>
    <mergeCell ref="B10:E10"/>
    <mergeCell ref="B11:E11"/>
    <mergeCell ref="B12:E12"/>
    <mergeCell ref="A2:H2"/>
    <mergeCell ref="A3:H3"/>
    <mergeCell ref="G4:H4"/>
    <mergeCell ref="A5:A6"/>
    <mergeCell ref="B5:E6"/>
    <mergeCell ref="F5:F6"/>
    <mergeCell ref="G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2019-04-03T12:46:41Z</dcterms:created>
  <dcterms:modified xsi:type="dcterms:W3CDTF">2019-04-03T12:47:17Z</dcterms:modified>
</cp:coreProperties>
</file>