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öllei\Downloads\"/>
    </mc:Choice>
  </mc:AlternateContent>
  <bookViews>
    <workbookView xWindow="0" yWindow="0" windowWidth="19200" windowHeight="11595" tabRatio="880" firstSheet="2" activeTab="2"/>
  </bookViews>
  <sheets>
    <sheet name="1m Címrend" sheetId="18" state="hidden" r:id="rId1"/>
    <sheet name="2m Pénzm.|3m Hiány" sheetId="19" state="hidden" r:id="rId2"/>
    <sheet name="4m Bevételek" sheetId="20" r:id="rId3"/>
    <sheet name="5m Kiadások" sheetId="21" r:id="rId4"/>
    <sheet name="6m Beruh|7m Fejl|8m Lakosság.j." sheetId="5" r:id="rId5"/>
    <sheet name="9. m EU" sheetId="8" state="hidden" r:id="rId6"/>
    <sheet name="12m létsz|13m közf|14m fejl.cél" sheetId="17" state="hidden" r:id="rId7"/>
    <sheet name="15. m stabilitás" sheetId="11" state="hidden" r:id="rId8"/>
    <sheet name="16m Mérleg" sheetId="22" r:id="rId9"/>
    <sheet name="15m Körj" sheetId="23" r:id="rId10"/>
    <sheet name="16m Óvoda" sheetId="24" r:id="rId11"/>
    <sheet name="17. m céltart|18. m Többéves" sheetId="13" state="hidden" r:id="rId12"/>
    <sheet name="19. m ütemterv|20. m közv.tám. " sheetId="14" state="hidden" r:id="rId13"/>
  </sheets>
  <calcPr calcId="152511"/>
</workbook>
</file>

<file path=xl/calcChain.xml><?xml version="1.0" encoding="utf-8"?>
<calcChain xmlns="http://schemas.openxmlformats.org/spreadsheetml/2006/main">
  <c r="D31" i="21" l="1"/>
  <c r="D26" i="21"/>
  <c r="D25" i="21"/>
  <c r="D15" i="21"/>
  <c r="D11" i="21"/>
  <c r="D10" i="21" s="1"/>
  <c r="D5" i="21"/>
  <c r="D4" i="21"/>
  <c r="D74" i="20"/>
  <c r="D70" i="20"/>
  <c r="D65" i="20"/>
  <c r="D60" i="20"/>
  <c r="D51" i="20"/>
  <c r="D43" i="20"/>
  <c r="D36" i="20"/>
  <c r="D34" i="20"/>
  <c r="D30" i="20"/>
  <c r="D29" i="20" s="1"/>
  <c r="D24" i="20"/>
  <c r="D19" i="20"/>
  <c r="D5" i="20"/>
  <c r="D4" i="20"/>
  <c r="H12" i="5"/>
  <c r="D12" i="5"/>
  <c r="C59" i="20"/>
  <c r="C57" i="20" s="1"/>
  <c r="L14" i="14"/>
  <c r="N17" i="14"/>
  <c r="N9" i="14"/>
  <c r="L8" i="14"/>
  <c r="N8" i="14"/>
  <c r="L6" i="14"/>
  <c r="N6" i="14"/>
  <c r="N7" i="14"/>
  <c r="B12" i="24"/>
  <c r="B6" i="24"/>
  <c r="C5" i="20"/>
  <c r="C4" i="20" s="1"/>
  <c r="C18" i="21"/>
  <c r="C17" i="21"/>
  <c r="C15" i="21" s="1"/>
  <c r="C16" i="21"/>
  <c r="C13" i="21"/>
  <c r="C11" i="21" s="1"/>
  <c r="C10" i="21" s="1"/>
  <c r="C8" i="21"/>
  <c r="C7" i="21"/>
  <c r="C6" i="21"/>
  <c r="J14" i="14"/>
  <c r="I14" i="14"/>
  <c r="M14" i="14"/>
  <c r="F14" i="14"/>
  <c r="C21" i="14"/>
  <c r="L21" i="14"/>
  <c r="M21" i="14"/>
  <c r="B21" i="14"/>
  <c r="H21" i="14"/>
  <c r="C24" i="20"/>
  <c r="N12" i="14"/>
  <c r="N5" i="14"/>
  <c r="E50" i="17"/>
  <c r="G28" i="19"/>
  <c r="E70" i="20"/>
  <c r="C70" i="20"/>
  <c r="H14" i="14"/>
  <c r="E14" i="14"/>
  <c r="D14" i="14"/>
  <c r="C14" i="14"/>
  <c r="B14" i="14"/>
  <c r="E20" i="24"/>
  <c r="B20" i="24"/>
  <c r="E12" i="24"/>
  <c r="E18" i="23"/>
  <c r="B18" i="23"/>
  <c r="E11" i="23"/>
  <c r="E20" i="23" s="1"/>
  <c r="B11" i="23"/>
  <c r="B20" i="23" s="1"/>
  <c r="K21" i="14"/>
  <c r="J21" i="14"/>
  <c r="I21" i="14"/>
  <c r="G21" i="14"/>
  <c r="F21" i="14"/>
  <c r="E21" i="14"/>
  <c r="D21" i="14"/>
  <c r="N19" i="14"/>
  <c r="N16" i="14"/>
  <c r="N21" i="14" s="1"/>
  <c r="K14" i="14"/>
  <c r="G14" i="14"/>
  <c r="E22" i="22"/>
  <c r="E24" i="22" s="1"/>
  <c r="B23" i="22"/>
  <c r="B18" i="22"/>
  <c r="H14" i="17"/>
  <c r="E31" i="21"/>
  <c r="C31" i="21"/>
  <c r="E26" i="21"/>
  <c r="E25" i="21" s="1"/>
  <c r="C26" i="21"/>
  <c r="C25" i="21" s="1"/>
  <c r="E15" i="21"/>
  <c r="E5" i="21"/>
  <c r="E4" i="21" s="1"/>
  <c r="E74" i="20"/>
  <c r="C74" i="20"/>
  <c r="E65" i="20"/>
  <c r="C65" i="20"/>
  <c r="E60" i="20"/>
  <c r="E51" i="20"/>
  <c r="C51" i="20"/>
  <c r="E43" i="20"/>
  <c r="C43" i="20"/>
  <c r="C36" i="20"/>
  <c r="E34" i="20"/>
  <c r="C34" i="20"/>
  <c r="E30" i="20"/>
  <c r="C30" i="20"/>
  <c r="C29" i="20" s="1"/>
  <c r="E24" i="20"/>
  <c r="E19" i="20" s="1"/>
  <c r="C19" i="20"/>
  <c r="E5" i="20"/>
  <c r="E4" i="20" s="1"/>
  <c r="G5" i="19"/>
  <c r="B24" i="11"/>
  <c r="B12" i="11"/>
  <c r="I21" i="5"/>
  <c r="E21" i="5"/>
  <c r="E36" i="17"/>
  <c r="H10" i="17"/>
  <c r="B25" i="22"/>
  <c r="N14" i="14"/>
  <c r="B22" i="24" l="1"/>
  <c r="D80" i="20"/>
  <c r="B26" i="22"/>
  <c r="E22" i="24"/>
  <c r="D35" i="21"/>
  <c r="C5" i="21"/>
  <c r="C4" i="21" s="1"/>
  <c r="C35" i="21" s="1"/>
  <c r="C80" i="20"/>
  <c r="E29" i="20"/>
  <c r="E80" i="20" s="1"/>
  <c r="E35" i="21"/>
</calcChain>
</file>

<file path=xl/sharedStrings.xml><?xml version="1.0" encoding="utf-8"?>
<sst xmlns="http://schemas.openxmlformats.org/spreadsheetml/2006/main" count="627" uniqueCount="431">
  <si>
    <t>ezer Ft-ban</t>
  </si>
  <si>
    <t>Sor-szám</t>
  </si>
  <si>
    <t>Megnevezés</t>
  </si>
  <si>
    <t>BEVÉTELEK</t>
  </si>
  <si>
    <t>Támogatás</t>
  </si>
  <si>
    <t>1</t>
  </si>
  <si>
    <t>1.1</t>
  </si>
  <si>
    <t>1.2</t>
  </si>
  <si>
    <t>1.3</t>
  </si>
  <si>
    <t>1.4</t>
  </si>
  <si>
    <t>2</t>
  </si>
  <si>
    <t>3</t>
  </si>
  <si>
    <t>központi költségvetési szervtől</t>
  </si>
  <si>
    <t>4</t>
  </si>
  <si>
    <t>fejezeti kezelésű előirányzattól</t>
  </si>
  <si>
    <t>5</t>
  </si>
  <si>
    <t>TB pénzügyi alapjaiból</t>
  </si>
  <si>
    <t>6</t>
  </si>
  <si>
    <t>elkülönített állami pénzalaptól</t>
  </si>
  <si>
    <t>7</t>
  </si>
  <si>
    <t>helyi önkormányzattól</t>
  </si>
  <si>
    <t>7.1</t>
  </si>
  <si>
    <t>többcélú kistérségi társulástól</t>
  </si>
  <si>
    <t>7.2</t>
  </si>
  <si>
    <t>egyéb önkormányzati társulástól</t>
  </si>
  <si>
    <t>7.3</t>
  </si>
  <si>
    <t>helyi kisebbségi önkormányzattól</t>
  </si>
  <si>
    <t>7.4</t>
  </si>
  <si>
    <t>országos kisebbségi önkormányzattól</t>
  </si>
  <si>
    <t>Saját bevételek</t>
  </si>
  <si>
    <t>8</t>
  </si>
  <si>
    <t>8.1</t>
  </si>
  <si>
    <t>igazgatási szolgáltatási díj</t>
  </si>
  <si>
    <t>8.2</t>
  </si>
  <si>
    <t>felügyeleti jellegű tevékenység díja</t>
  </si>
  <si>
    <t>8.3</t>
  </si>
  <si>
    <t>bírságból származó bevétel</t>
  </si>
  <si>
    <t>9</t>
  </si>
  <si>
    <t>átengedett központi adók</t>
  </si>
  <si>
    <t>9.1</t>
  </si>
  <si>
    <t>gépjárműadó</t>
  </si>
  <si>
    <t>10</t>
  </si>
  <si>
    <t>helyi adók és kapcsolódó pótlékok, bírságok</t>
  </si>
  <si>
    <t>10.1</t>
  </si>
  <si>
    <t>építményadó</t>
  </si>
  <si>
    <t>10.2</t>
  </si>
  <si>
    <t>10.3</t>
  </si>
  <si>
    <t>kommunális adó</t>
  </si>
  <si>
    <t>10.4</t>
  </si>
  <si>
    <t>iparűzési adó</t>
  </si>
  <si>
    <t>10.5</t>
  </si>
  <si>
    <t>idegenforgalmi adó</t>
  </si>
  <si>
    <t>bírság és pótlék</t>
  </si>
  <si>
    <t>11</t>
  </si>
  <si>
    <t>talajterhelési díj</t>
  </si>
  <si>
    <t>12</t>
  </si>
  <si>
    <t>egyéb saját bevétel</t>
  </si>
  <si>
    <t>12.1</t>
  </si>
  <si>
    <t>áru- és készletért. ellenértéke</t>
  </si>
  <si>
    <t>12.2</t>
  </si>
  <si>
    <t>szolgáltatások ellenértéke</t>
  </si>
  <si>
    <t>12.3</t>
  </si>
  <si>
    <t>bérleti és lízingdíj</t>
  </si>
  <si>
    <t>12.4</t>
  </si>
  <si>
    <t>intézményi ellátási díjak</t>
  </si>
  <si>
    <t>12.5</t>
  </si>
  <si>
    <t>13</t>
  </si>
  <si>
    <t>ÁFA bevételek, visszatérülések</t>
  </si>
  <si>
    <t>14</t>
  </si>
  <si>
    <t>Hozam és kamatbevételek</t>
  </si>
  <si>
    <t>Átvett pénzeszközök államháztartáson kívülről</t>
  </si>
  <si>
    <t>15</t>
  </si>
  <si>
    <t>vállalkozásoktól</t>
  </si>
  <si>
    <t>16</t>
  </si>
  <si>
    <t>háztartásoktól</t>
  </si>
  <si>
    <t>17</t>
  </si>
  <si>
    <t>non-profit szervezetektől</t>
  </si>
  <si>
    <t>18</t>
  </si>
  <si>
    <t>külföldről</t>
  </si>
  <si>
    <t>19</t>
  </si>
  <si>
    <t>Pénzügyi műveletek</t>
  </si>
  <si>
    <t>20</t>
  </si>
  <si>
    <t>21</t>
  </si>
  <si>
    <t>Intézményi felhalmozási kiad. támogatása</t>
  </si>
  <si>
    <t>22</t>
  </si>
  <si>
    <t>23</t>
  </si>
  <si>
    <t>24</t>
  </si>
  <si>
    <t>TB alapból</t>
  </si>
  <si>
    <t>25</t>
  </si>
  <si>
    <t>elkülönített állami pénzalapból (alaponként)</t>
  </si>
  <si>
    <t>26</t>
  </si>
  <si>
    <t>helyi önkormányzattól (önkormányzatonként)</t>
  </si>
  <si>
    <t>Felhalmozási és tőke jellegű bevételek</t>
  </si>
  <si>
    <t>27</t>
  </si>
  <si>
    <t>28</t>
  </si>
  <si>
    <t>Felhalmozási célú egyéb bevételek</t>
  </si>
  <si>
    <t>29</t>
  </si>
  <si>
    <t>vízi közmű koncessziós díj / eszközhaszn. díj</t>
  </si>
  <si>
    <t>30</t>
  </si>
  <si>
    <t>lakásértékesítés</t>
  </si>
  <si>
    <t>31</t>
  </si>
  <si>
    <t>építési telek és ingatlaneladás</t>
  </si>
  <si>
    <t>32</t>
  </si>
  <si>
    <t>privatizációs bevételek</t>
  </si>
  <si>
    <t>BEVÉTELEK ÖSSZESEN:</t>
  </si>
  <si>
    <t>MŰKÖDÉSI KIADÁSOK</t>
  </si>
  <si>
    <t>Támogatások folyósítása</t>
  </si>
  <si>
    <t>felügyelet alá tartozó költségvetési szervnek</t>
  </si>
  <si>
    <t>személyi juttatás</t>
  </si>
  <si>
    <t>munkaadót terhelő járulékok</t>
  </si>
  <si>
    <t>dologi jellegű kiadás</t>
  </si>
  <si>
    <t>ellátottak pénzbeni juttatása</t>
  </si>
  <si>
    <t>Támogatásértékű működési kiadás</t>
  </si>
  <si>
    <t>helyi önkorm.-nak és költségvetési szerveinek</t>
  </si>
  <si>
    <t>2.1</t>
  </si>
  <si>
    <t>többcélú kistérségi társulásnak</t>
  </si>
  <si>
    <t>2.2</t>
  </si>
  <si>
    <t>egyéb önkormányzati társulásnak</t>
  </si>
  <si>
    <t>2.3</t>
  </si>
  <si>
    <t>helyi kisebbségi önkormányzatnak</t>
  </si>
  <si>
    <t>Önkormányzati működési kiadások</t>
  </si>
  <si>
    <t>működési célú céltartalék</t>
  </si>
  <si>
    <t>Támogatásértékű felhalmozási kiadások</t>
  </si>
  <si>
    <t>Önkormányzati felhalmozási kiadások</t>
  </si>
  <si>
    <t>Felhalmozási célú céltartalék</t>
  </si>
  <si>
    <t>KIADÁSOK ÖSSZESEN:</t>
  </si>
  <si>
    <t>CÍM</t>
  </si>
  <si>
    <t>ALCÍM</t>
  </si>
  <si>
    <t>JOGCÍMCSOPORT</t>
  </si>
  <si>
    <t>ELŐIRÁNYZAT-CSOPORT</t>
  </si>
  <si>
    <t>KIEMELT ELŐIRÁNYZAT</t>
  </si>
  <si>
    <t>Községi Önkormányzat és a költségvetésében szereplő kiadások</t>
  </si>
  <si>
    <t>Önkormányzatok igazgatási tevékenysége</t>
  </si>
  <si>
    <t>kötelező feladat</t>
  </si>
  <si>
    <t>Igazgatás</t>
  </si>
  <si>
    <t>működés</t>
  </si>
  <si>
    <t>Személyi jellegű kiadások</t>
  </si>
  <si>
    <t>Munkaadót terhelő járulékok</t>
  </si>
  <si>
    <t>Dologi jellegű kiadások</t>
  </si>
  <si>
    <t>Egyéb működési célú támogatások</t>
  </si>
  <si>
    <t>felhalmozás</t>
  </si>
  <si>
    <t>Felújítás</t>
  </si>
  <si>
    <t>Beruházás</t>
  </si>
  <si>
    <t>kölcsönök</t>
  </si>
  <si>
    <t>egyéb speciális célú</t>
  </si>
  <si>
    <t>Város- és községgazdálk.</t>
  </si>
  <si>
    <t>Közcélú foglalkoztatás</t>
  </si>
  <si>
    <t>Közutak</t>
  </si>
  <si>
    <t>Szociális ellátás</t>
  </si>
  <si>
    <t>Ellátottak pénzbeni juttatásai</t>
  </si>
  <si>
    <t>Közvilágítás</t>
  </si>
  <si>
    <t>Saját ingatlan</t>
  </si>
  <si>
    <t>Belvíz-, vízkár elhárítás</t>
  </si>
  <si>
    <t>nem kötelező feladat</t>
  </si>
  <si>
    <t>Falugondnoki szolgálat</t>
  </si>
  <si>
    <t>Könyvtár</t>
  </si>
  <si>
    <t>Művelődés</t>
  </si>
  <si>
    <t>Felújítás kiadásai</t>
  </si>
  <si>
    <t>Fejlesztés</t>
  </si>
  <si>
    <t>Fejlesztés kiadásai</t>
  </si>
  <si>
    <t>E Ft</t>
  </si>
  <si>
    <t>Ebből:</t>
  </si>
  <si>
    <t>Működési célú pénzmaradvány</t>
  </si>
  <si>
    <t>Felhalmozási célú pénzmaradvány</t>
  </si>
  <si>
    <t>Költségvetési hiány összege:</t>
  </si>
  <si>
    <t>Hiány finansz. szolg. pénzmaradvány</t>
  </si>
  <si>
    <t>Lekötött betétek összesen</t>
  </si>
  <si>
    <t>Visszavonás működési célra</t>
  </si>
  <si>
    <t>Visszavonás felhalm. célra</t>
  </si>
  <si>
    <t>Pénzmaradványból finanszírozott rész</t>
  </si>
  <si>
    <t>Hitelből finanszírozott rész</t>
  </si>
  <si>
    <t>Költségvetési hiány fennmaradó részének fedezetére szolgáló hitel tagolása</t>
  </si>
  <si>
    <t>Működési célú hitel</t>
  </si>
  <si>
    <t>Felhalmozási célú hitel</t>
  </si>
  <si>
    <t>Fejlesztési feladatok</t>
  </si>
  <si>
    <t>Európai Uniós támogatásból megvalósuló</t>
  </si>
  <si>
    <t>Nem európai uniós támogatásból megvalósuló</t>
  </si>
  <si>
    <t>FEJLESZTÉSI KIADÁSOK RÉSZLETEZÉSE</t>
  </si>
  <si>
    <t>S.sz</t>
  </si>
  <si>
    <t>Feladat megnevezése</t>
  </si>
  <si>
    <t>Összes kiadás</t>
  </si>
  <si>
    <t>Előző év végéig</t>
  </si>
  <si>
    <t>Bázis évi tény.</t>
  </si>
  <si>
    <t>További évi számított előirányzat</t>
  </si>
  <si>
    <t>1.</t>
  </si>
  <si>
    <t>A teljes munkaidőben foglalkoztatottak létszám adatai</t>
  </si>
  <si>
    <t>Szakfeladat</t>
  </si>
  <si>
    <t>fő</t>
  </si>
  <si>
    <t>Város- és községgazdálkodás</t>
  </si>
  <si>
    <t>Művelődési ház</t>
  </si>
  <si>
    <t>Összesen</t>
  </si>
  <si>
    <t>A foglalkozatás ütemezése: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</si>
  <si>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</si>
  <si>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</si>
  <si>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</si>
  <si>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</si>
  <si>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</si>
  <si>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</si>
  <si>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</si>
  <si>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</si>
  <si>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</si>
  <si>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</si>
  <si>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</si>
  <si>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</si>
  <si>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átlag:</t>
  </si>
  <si>
    <t>Össes kiadás</t>
  </si>
  <si>
    <t>Bázis évi (előzetes) tény</t>
  </si>
  <si>
    <t>1=2+3+4</t>
  </si>
  <si>
    <t>eredeti</t>
  </si>
  <si>
    <t>mód.</t>
  </si>
  <si>
    <t>Felújítási kiadások összesen</t>
  </si>
  <si>
    <t>Bevétel</t>
  </si>
  <si>
    <t>Kiadás</t>
  </si>
  <si>
    <t>Megjegyzés</t>
  </si>
  <si>
    <t>Támogatást biztosító megnevezése</t>
  </si>
  <si>
    <t>Támogatás mind-összesen</t>
  </si>
  <si>
    <t>Kiadás összesen</t>
  </si>
  <si>
    <t>Uniós forrás</t>
  </si>
  <si>
    <t>Kormányzati forrás</t>
  </si>
  <si>
    <t>BM EU önerő forrás</t>
  </si>
  <si>
    <t>Egyéb forrás</t>
  </si>
  <si>
    <t>Saját forrás</t>
  </si>
  <si>
    <t>Fejlesztési célok megnevezése</t>
  </si>
  <si>
    <t>Adósságot keletkeztető ügylet összege</t>
  </si>
  <si>
    <t>Összesen:</t>
  </si>
  <si>
    <t>A saját bevételek és az adósságot keletkeztető ügyletekből és kezességvállalásokból fennálló kötelezettségek aránya</t>
  </si>
  <si>
    <t xml:space="preserve"> Saját bevételek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</si>
  <si>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</si>
  <si>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</si>
  <si>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</si>
  <si>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</si>
  <si>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</si>
  <si>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</si>
  <si>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</si>
  <si>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</si>
  <si>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</si>
  <si>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</si>
  <si>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</si>
  <si>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</si>
  <si>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</si>
  <si>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BEVÉTEL</t>
  </si>
  <si>
    <t>KIADÁS</t>
  </si>
  <si>
    <t>MŰKÖDÉSI BEVÉTELEK</t>
  </si>
  <si>
    <t>Ezer Ft</t>
  </si>
  <si>
    <t>Támogatás értékű műk. kiadás non-profit szervezetnek</t>
  </si>
  <si>
    <t>Személyi juttatások</t>
  </si>
  <si>
    <t>Egyéb átengedett központi adók</t>
  </si>
  <si>
    <t>Helyi adók, bírságok, pótlékok</t>
  </si>
  <si>
    <t>Egyéb saját bevétel</t>
  </si>
  <si>
    <t>Ellátottak pénzbeni juttatása</t>
  </si>
  <si>
    <t>Tartalékok: - működési célú általános tartalék</t>
  </si>
  <si>
    <t xml:space="preserve">                     - működési célú céltartalék</t>
  </si>
  <si>
    <t>MŰKÖDÉSI BEVÉTELEK ÖSSZESEN:</t>
  </si>
  <si>
    <t>MŰKÖDÉSI KIADÁSOK ÖSSZESEN:</t>
  </si>
  <si>
    <t>FELHALMOZÁSI BEVÉTELEK</t>
  </si>
  <si>
    <t>FELHALMOZÁSI KIADÁSOK</t>
  </si>
  <si>
    <t>Támogatás értékű felhalmozási kiadások</t>
  </si>
  <si>
    <t>Felhalmozási célú önkormányzati bevételek</t>
  </si>
  <si>
    <t>FELHALMOZÁSI BEVÉTELEK ÖSSZESEN:</t>
  </si>
  <si>
    <t>FELHALMOZÁSI KIADÁSOK ÖSSZESEN:</t>
  </si>
  <si>
    <t>BEVÉTELEK MINDÖSSZESEN:</t>
  </si>
  <si>
    <t>KIADÁSOK MINDÖSSZESEN:</t>
  </si>
  <si>
    <t>A költségvetés egyenlege (hiány):</t>
  </si>
  <si>
    <t xml:space="preserve">Céltartalék felosztása </t>
  </si>
  <si>
    <t>cél megnevezése</t>
  </si>
  <si>
    <t>összeg</t>
  </si>
  <si>
    <t>előirányzat felhasználási ütemterv</t>
  </si>
  <si>
    <t>megnevezés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</si>
  <si>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</si>
  <si>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</si>
  <si>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</si>
  <si>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</si>
  <si>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</si>
  <si>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</si>
  <si>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</si>
  <si>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</si>
  <si>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</si>
  <si>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</si>
  <si>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</si>
  <si>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</si>
  <si>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</si>
  <si>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bevételek</t>
  </si>
  <si>
    <t>előző évi pénzmaradvány</t>
  </si>
  <si>
    <t>támogatás</t>
  </si>
  <si>
    <t>saját bevétel</t>
  </si>
  <si>
    <t>hitel</t>
  </si>
  <si>
    <t>bevételek összesen</t>
  </si>
  <si>
    <t>kiadások</t>
  </si>
  <si>
    <t>támogatások folyósítása</t>
  </si>
  <si>
    <t>támogatásértékű működési kiadás</t>
  </si>
  <si>
    <t>önkormányzati működési kiadás</t>
  </si>
  <si>
    <t>támogatásértékű felhalmozási kiadások</t>
  </si>
  <si>
    <t>önkormányzati felhalmozási kiadások</t>
  </si>
  <si>
    <t>kiadások összesen</t>
  </si>
  <si>
    <t>ezer Ft</t>
  </si>
  <si>
    <t>A többéves kihatással járó feladatok előirányzatai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</si>
  <si>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</si>
  <si>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</si>
  <si>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</si>
  <si>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</si>
  <si>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</si>
  <si>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</si>
  <si>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</si>
  <si>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 xml:space="preserve">Közvetett támogatások </t>
  </si>
  <si>
    <t>Támogatás megnevezése</t>
  </si>
  <si>
    <t>Összeg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</si>
  <si>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</si>
  <si>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</si>
  <si>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</si>
  <si>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</si>
  <si>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</si>
  <si>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Beruh. kiad. össz.:</t>
  </si>
  <si>
    <t>Beruházás összesen</t>
  </si>
  <si>
    <t xml:space="preserve">pénzügyi lízing </t>
  </si>
  <si>
    <t xml:space="preserve">Az adósságot keletkeztető ügylet megkötését igénylő fejlesztési célok, valamint az adósságot keletkeztető ügyletek </t>
  </si>
  <si>
    <t>2.</t>
  </si>
  <si>
    <t>Igazgatási tevékenység</t>
  </si>
  <si>
    <t>Önkormányzat</t>
  </si>
  <si>
    <t>3.</t>
  </si>
  <si>
    <t>4.</t>
  </si>
  <si>
    <t>Körjegyzőség</t>
  </si>
  <si>
    <t>5.</t>
  </si>
  <si>
    <t>6.</t>
  </si>
  <si>
    <t xml:space="preserve"> </t>
  </si>
  <si>
    <t>Pénzforgalom nélküli bevételek</t>
  </si>
  <si>
    <t>Lekötött pénzeszköz visszavezetése</t>
  </si>
  <si>
    <t>részvények, értékpapírok, lekötött pénzeszköz értékesítése</t>
  </si>
  <si>
    <t>működési célú általános tartalékok</t>
  </si>
  <si>
    <t>Egyéb vállalkozásnak</t>
  </si>
  <si>
    <t>Védőnői szolgálat</t>
  </si>
  <si>
    <t>Önállóan működő intézmény</t>
  </si>
  <si>
    <t>Támogatásértékű bevétel TB alaptól</t>
  </si>
  <si>
    <t>Átvett pénzeszközök ÁHT.kívűl</t>
  </si>
  <si>
    <t>Lekötött betét visszavonása</t>
  </si>
  <si>
    <t>Hatósági engedélyezési feladat bevétele</t>
  </si>
  <si>
    <t>Egyéb bevétel</t>
  </si>
  <si>
    <t>Előző évi pénzmaradvány</t>
  </si>
  <si>
    <t>Intézményi felh. kiadás támog. közp.ktgvetési szervtől</t>
  </si>
  <si>
    <t>Saját Bevétel /intézm.ell.díj./</t>
  </si>
  <si>
    <t>Roma Nemzetiségi Önkormányzat Gölle</t>
  </si>
  <si>
    <t>Göllei Napköziotthonos Óvoda</t>
  </si>
  <si>
    <t>Óvodai nevelés, ellátás</t>
  </si>
  <si>
    <t>33</t>
  </si>
  <si>
    <t>átvett pénzeszköz áht-n kívülről</t>
  </si>
  <si>
    <t>Európai Uniós pályázati támogatás</t>
  </si>
  <si>
    <t>34</t>
  </si>
  <si>
    <t>Költségvetési bevételek</t>
  </si>
  <si>
    <t>Hozzájárulás a pénzbeli szociális ellátásokhoz</t>
  </si>
  <si>
    <t>Könyvtári,közművelődési és múzeumi feladatok tám.</t>
  </si>
  <si>
    <t>Óvodaműködtetési támogatás</t>
  </si>
  <si>
    <t>Működőképesség megőrzését szolg.kieg.támogatás</t>
  </si>
  <si>
    <t>Tanyagondnoki szolgálat működtetése</t>
  </si>
  <si>
    <t>Egyéb kötelező önkormányzati feladatok támogatása</t>
  </si>
  <si>
    <t>vállalkozásnak</t>
  </si>
  <si>
    <t>Működési célú támogatás non-profit szervezetnek</t>
  </si>
  <si>
    <t>Önkormányzati Hivatal működésének támogatása</t>
  </si>
  <si>
    <t>Óvodapedagógusok és segítőik bértámogatása</t>
  </si>
  <si>
    <t>Óvoda működtetési támogatás</t>
  </si>
  <si>
    <t>Közös Önkormányzati Hivatal</t>
  </si>
  <si>
    <t>Göllei Napközi Otthonos Óvoda</t>
  </si>
  <si>
    <t>Támogatásértékű bevétel</t>
  </si>
  <si>
    <t>Ingyenes és kedvezményes gyermekétk.bértámogatása</t>
  </si>
  <si>
    <t>Településüzemeltetéshez kapcsolódó feladatell.támog.</t>
  </si>
  <si>
    <t>Gyermekétkeztetés üzemeltetési támogatása</t>
  </si>
  <si>
    <t>egyéb értékesítés</t>
  </si>
  <si>
    <t>Ingyenes és kedvezményes gyermekétkeztetés bértám.</t>
  </si>
  <si>
    <t>Támogatás értékű műk. kiadás vállalkozásnak</t>
  </si>
  <si>
    <t>Helyi Önkormányzatok működésének ált.támogatása</t>
  </si>
  <si>
    <t>Települési önkormányzatok köznevelési felad.tám.</t>
  </si>
  <si>
    <t>Tanyagondnoki támogatás</t>
  </si>
  <si>
    <t>Közös hivatal támogatása</t>
  </si>
  <si>
    <t>Fejezeti tartalékból fedezett rész</t>
  </si>
  <si>
    <t>Hitel</t>
  </si>
  <si>
    <t>2015. évi eredeti</t>
  </si>
  <si>
    <t>1.5</t>
  </si>
  <si>
    <t>1.6</t>
  </si>
  <si>
    <t>1.7</t>
  </si>
  <si>
    <t>1.8</t>
  </si>
  <si>
    <t>1.9</t>
  </si>
  <si>
    <t>1.10</t>
  </si>
  <si>
    <t>1.11</t>
  </si>
  <si>
    <t>hatósági jogkörhöz köthető - a költségv. szervet a külön jogszabályban meghatározott mértékben megillető bev.</t>
  </si>
  <si>
    <t>2014. december 31-ei pénzmaradvány összege:</t>
  </si>
  <si>
    <t>2015. évi</t>
  </si>
  <si>
    <t>Önkormányzati támogatás</t>
  </si>
  <si>
    <t>Átvett pénzeszközök helyi önkormányzattól</t>
  </si>
  <si>
    <t>Hozzájárulás pénzbeli szociális ellátásokhoz</t>
  </si>
  <si>
    <t>Lakott külterülettel kapcsolatos feladatok támogatás</t>
  </si>
  <si>
    <t>Könyvtári, közművelődési feladatok</t>
  </si>
  <si>
    <t>Felügyelet alá tartozó költségvetési szervnek</t>
  </si>
  <si>
    <t>Karbantartás</t>
  </si>
  <si>
    <t>Rendkívüli önk. Tám.</t>
  </si>
  <si>
    <t>támogatás értékű bevételek</t>
  </si>
  <si>
    <t>Lekötött pénzeszközből finanszírozott rész</t>
  </si>
  <si>
    <t>26.1</t>
  </si>
  <si>
    <t>26.2</t>
  </si>
  <si>
    <t>26.3</t>
  </si>
  <si>
    <t>26.4</t>
  </si>
  <si>
    <t>2015. év előtti támogatás</t>
  </si>
  <si>
    <t>2015. évi támogatás</t>
  </si>
  <si>
    <t>2015. évi utáni támogatás</t>
  </si>
  <si>
    <t>2015. év előtti kiadás</t>
  </si>
  <si>
    <t>2015. évi kiadás</t>
  </si>
  <si>
    <t>2015. év utáni kiadás</t>
  </si>
  <si>
    <t>2015. évre megállapított közfoglalkoztatási létszám: 24 fő (átlag 24 fő)</t>
  </si>
  <si>
    <t>2015.</t>
  </si>
  <si>
    <t>3. sz. melléklet
a 2/2015. (II.19.) önkormányzati rendelethez
Gölle Községi Önkormányzat 2015. évi költségvetésének pénzmaradvány kimutatása</t>
  </si>
  <si>
    <t>11. sz. melléklet
a 2/2015. (II.19.) önkormányzati rendelethez
Gölle Községi Önkormányzat 2015. évi közfoglalkoztatási létszám-előirányzata</t>
  </si>
  <si>
    <t>12. sz. melléklet
a 2/2015. (II.19.) önkormányzati rendelethez
Gölle Községi Önkormányzat 2015. évi 
adósságot keletkeztető ügylet megkötését igénylő fejlesztési célok</t>
  </si>
  <si>
    <t>18. számú melléklet 
a 2/2015. (II.19.) önkormányzati rendelethez
Gölle Község Önkormányzat többéves kihatással járó feladatainak előirányzatai éves bontásban és összesítve</t>
  </si>
  <si>
    <t>20. számú melléklet 
a 2/2015. (II.19.) önkormányzati rendelethez
Gölle Község Önkormányzat 2015. évi közvetett támogatások</t>
  </si>
  <si>
    <t>Lakott külterülettel kapcsolatos feladatok tám.bértámogatás</t>
  </si>
  <si>
    <t>Pénzeszköz átvétel egyéb pénzügyi szervtől</t>
  </si>
  <si>
    <t>Egyéb kiadás bank megszünés</t>
  </si>
  <si>
    <t>Beruházások</t>
  </si>
  <si>
    <t>Felújítások</t>
  </si>
  <si>
    <t>háztartásnak</t>
  </si>
  <si>
    <t>Államháztartáson belűli megelőlegezés</t>
  </si>
  <si>
    <t>Működési célú támogatás</t>
  </si>
  <si>
    <t>Elszámolásból származó bevétel</t>
  </si>
  <si>
    <t>1.12</t>
  </si>
  <si>
    <t>Ingatlan vásárlás</t>
  </si>
  <si>
    <t>teljesítés</t>
  </si>
  <si>
    <t>Egyéb gép,jármű beszerzés</t>
  </si>
  <si>
    <t>Járda felújítás</t>
  </si>
  <si>
    <t>Fejlesztési kiadás</t>
  </si>
  <si>
    <t>2015. évi teljesítés</t>
  </si>
  <si>
    <t xml:space="preserve">2015. évi módosított </t>
  </si>
  <si>
    <t>2015. évi módosított I.</t>
  </si>
  <si>
    <t>2015.évi.teljesítés</t>
  </si>
  <si>
    <t>4.sz. melléklet
a 5/2016 (V.02.) önkormányzati rendelethez
Gölle Önkormányzat 2015. évi felújítási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</si>
</sst>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0"/>
      <name val="MS Sans Serif"/>
      <family val="2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sz val="9"/>
      <name val="Arial CE"/>
      <charset val="238"/>
    </font>
    <font>
      <b/>
      <sz val="12"/>
      <color indexed="8"/>
      <name val="Times New Roman CE"/>
      <charset val="238"/>
    </font>
    <font>
      <sz val="12"/>
      <color indexed="8"/>
      <name val="Times New Roman CE"/>
      <charset val="238"/>
    </font>
    <font>
      <sz val="11"/>
      <color indexed="8"/>
      <name val="Calibri"/>
      <family val="2"/>
      <charset val="238"/>
    </font>
    <font>
      <b/>
      <sz val="11"/>
      <name val="Arial"/>
      <family val="2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1" fillId="0" borderId="0"/>
    <xf numFmtId="0" fontId="4" fillId="0" borderId="0"/>
    <xf numFmtId="0" fontId="8" fillId="0" borderId="0"/>
    <xf numFmtId="0" fontId="26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 applyNumberFormat="0" applyFill="0" applyBorder="0" applyAlignment="0" applyProtection="0"/>
    <xf numFmtId="0" fontId="9" fillId="0" borderId="0"/>
  </cellStyleXfs>
  <cellXfs count="466">
    <xf numFmtId="0" fontId="0" fillId="0" borderId="0" xfId="0"/>
    <xf numFmtId="0" fontId="0" fillId="0" borderId="1" xfId="0" applyBorder="1"/>
    <xf numFmtId="49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4" fillId="0" borderId="6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left" indent="2"/>
    </xf>
    <xf numFmtId="3" fontId="6" fillId="0" borderId="8" xfId="0" applyNumberFormat="1" applyFont="1" applyBorder="1" applyAlignment="1">
      <alignment horizontal="right"/>
    </xf>
    <xf numFmtId="0" fontId="7" fillId="0" borderId="0" xfId="0" applyFont="1"/>
    <xf numFmtId="3" fontId="6" fillId="0" borderId="8" xfId="0" applyNumberFormat="1" applyFont="1" applyBorder="1"/>
    <xf numFmtId="49" fontId="3" fillId="0" borderId="7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3" fontId="4" fillId="0" borderId="8" xfId="0" applyNumberFormat="1" applyFont="1" applyBorder="1"/>
    <xf numFmtId="49" fontId="5" fillId="0" borderId="9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49" fontId="5" fillId="0" borderId="1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4" fillId="0" borderId="11" xfId="0" applyFont="1" applyBorder="1"/>
    <xf numFmtId="3" fontId="4" fillId="0" borderId="11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center"/>
    </xf>
    <xf numFmtId="0" fontId="4" fillId="0" borderId="13" xfId="0" applyFont="1" applyBorder="1" applyAlignment="1"/>
    <xf numFmtId="3" fontId="4" fillId="0" borderId="13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indent="2"/>
    </xf>
    <xf numFmtId="3" fontId="6" fillId="0" borderId="1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indent="2"/>
    </xf>
    <xf numFmtId="3" fontId="6" fillId="0" borderId="11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/>
    </xf>
    <xf numFmtId="0" fontId="4" fillId="0" borderId="15" xfId="0" applyFont="1" applyBorder="1"/>
    <xf numFmtId="3" fontId="4" fillId="0" borderId="15" xfId="0" applyNumberFormat="1" applyFont="1" applyBorder="1"/>
    <xf numFmtId="49" fontId="3" fillId="0" borderId="16" xfId="0" applyNumberFormat="1" applyFont="1" applyBorder="1" applyAlignment="1">
      <alignment horizontal="center"/>
    </xf>
    <xf numFmtId="0" fontId="4" fillId="0" borderId="17" xfId="0" applyFont="1" applyBorder="1"/>
    <xf numFmtId="3" fontId="4" fillId="0" borderId="17" xfId="0" applyNumberFormat="1" applyFont="1" applyBorder="1"/>
    <xf numFmtId="0" fontId="1" fillId="0" borderId="2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3" fontId="4" fillId="0" borderId="6" xfId="0" applyNumberFormat="1" applyFont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left" vertical="center" wrapText="1" indent="2"/>
    </xf>
    <xf numFmtId="3" fontId="6" fillId="2" borderId="8" xfId="0" applyNumberFormat="1" applyFont="1" applyFill="1" applyBorder="1" applyAlignment="1">
      <alignment horizontal="right" vertical="center"/>
    </xf>
    <xf numFmtId="49" fontId="5" fillId="0" borderId="19" xfId="0" applyNumberFormat="1" applyFont="1" applyBorder="1" applyAlignment="1">
      <alignment horizontal="center" wrapText="1"/>
    </xf>
    <xf numFmtId="0" fontId="6" fillId="0" borderId="11" xfId="0" applyFont="1" applyBorder="1" applyAlignment="1">
      <alignment horizontal="left" vertical="center" wrapText="1" indent="2"/>
    </xf>
    <xf numFmtId="3" fontId="6" fillId="0" borderId="11" xfId="0" applyNumberFormat="1" applyFont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center"/>
    </xf>
    <xf numFmtId="0" fontId="4" fillId="2" borderId="8" xfId="0" applyFont="1" applyFill="1" applyBorder="1"/>
    <xf numFmtId="3" fontId="4" fillId="2" borderId="8" xfId="0" applyNumberFormat="1" applyFont="1" applyFill="1" applyBorder="1" applyAlignment="1">
      <alignment horizontal="right"/>
    </xf>
    <xf numFmtId="49" fontId="5" fillId="2" borderId="1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 indent="2"/>
    </xf>
    <xf numFmtId="3" fontId="6" fillId="2" borderId="8" xfId="0" applyNumberFormat="1" applyFont="1" applyFill="1" applyBorder="1" applyAlignment="1">
      <alignment horizontal="right"/>
    </xf>
    <xf numFmtId="49" fontId="5" fillId="2" borderId="19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indent="2"/>
    </xf>
    <xf numFmtId="3" fontId="6" fillId="2" borderId="11" xfId="0" applyNumberFormat="1" applyFont="1" applyFill="1" applyBorder="1" applyAlignment="1">
      <alignment horizontal="right"/>
    </xf>
    <xf numFmtId="49" fontId="3" fillId="2" borderId="19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4" fillId="2" borderId="11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0" fontId="3" fillId="0" borderId="8" xfId="5" applyNumberFormat="1" applyFont="1" applyFill="1" applyBorder="1" applyAlignment="1" applyProtection="1">
      <alignment horizontal="center" vertical="center"/>
    </xf>
    <xf numFmtId="0" fontId="4" fillId="0" borderId="0" xfId="5" applyNumberFormat="1" applyFont="1" applyFill="1" applyBorder="1" applyAlignment="1" applyProtection="1">
      <alignment vertical="top"/>
    </xf>
    <xf numFmtId="0" fontId="4" fillId="0" borderId="8" xfId="5" applyNumberFormat="1" applyFont="1" applyFill="1" applyBorder="1" applyAlignment="1" applyProtection="1">
      <alignment vertical="top"/>
    </xf>
    <xf numFmtId="0" fontId="4" fillId="0" borderId="6" xfId="5" applyNumberFormat="1" applyFont="1" applyFill="1" applyBorder="1" applyAlignment="1" applyProtection="1">
      <alignment horizontal="center" vertical="center"/>
    </xf>
    <xf numFmtId="0" fontId="4" fillId="0" borderId="8" xfId="5" applyNumberFormat="1" applyFont="1" applyFill="1" applyBorder="1" applyAlignment="1" applyProtection="1">
      <alignment horizontal="center" vertical="center"/>
    </xf>
    <xf numFmtId="0" fontId="3" fillId="0" borderId="6" xfId="5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14" fillId="0" borderId="20" xfId="0" applyNumberFormat="1" applyFont="1" applyBorder="1"/>
    <xf numFmtId="0" fontId="13" fillId="0" borderId="21" xfId="0" applyFont="1" applyBorder="1"/>
    <xf numFmtId="3" fontId="13" fillId="0" borderId="8" xfId="0" applyNumberFormat="1" applyFont="1" applyBorder="1" applyAlignment="1">
      <alignment vertical="center"/>
    </xf>
    <xf numFmtId="0" fontId="13" fillId="0" borderId="22" xfId="0" applyFont="1" applyBorder="1"/>
    <xf numFmtId="3" fontId="13" fillId="0" borderId="23" xfId="0" applyNumberFormat="1" applyFont="1" applyBorder="1" applyAlignment="1">
      <alignment vertical="center"/>
    </xf>
    <xf numFmtId="0" fontId="13" fillId="0" borderId="24" xfId="0" applyFont="1" applyBorder="1"/>
    <xf numFmtId="0" fontId="0" fillId="0" borderId="16" xfId="0" applyBorder="1" applyAlignment="1">
      <alignment vertical="center"/>
    </xf>
    <xf numFmtId="3" fontId="13" fillId="0" borderId="17" xfId="0" applyNumberFormat="1" applyFont="1" applyBorder="1" applyAlignment="1">
      <alignment vertical="center"/>
    </xf>
    <xf numFmtId="0" fontId="13" fillId="0" borderId="25" xfId="0" applyFont="1" applyBorder="1"/>
    <xf numFmtId="3" fontId="13" fillId="0" borderId="15" xfId="0" applyNumberFormat="1" applyFont="1" applyBorder="1" applyAlignment="1">
      <alignment vertical="center"/>
    </xf>
    <xf numFmtId="0" fontId="13" fillId="0" borderId="26" xfId="0" applyFont="1" applyBorder="1"/>
    <xf numFmtId="3" fontId="13" fillId="0" borderId="6" xfId="0" applyNumberFormat="1" applyFont="1" applyBorder="1" applyAlignment="1">
      <alignment vertical="center"/>
    </xf>
    <xf numFmtId="0" fontId="13" fillId="0" borderId="27" xfId="0" applyFont="1" applyBorder="1"/>
    <xf numFmtId="0" fontId="0" fillId="0" borderId="21" xfId="0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0" fontId="0" fillId="0" borderId="22" xfId="0" applyBorder="1"/>
    <xf numFmtId="0" fontId="0" fillId="0" borderId="0" xfId="0" applyBorder="1" applyAlignment="1"/>
    <xf numFmtId="0" fontId="0" fillId="0" borderId="8" xfId="0" applyBorder="1"/>
    <xf numFmtId="0" fontId="0" fillId="3" borderId="28" xfId="0" applyFill="1" applyBorder="1"/>
    <xf numFmtId="0" fontId="0" fillId="0" borderId="21" xfId="0" applyBorder="1" applyAlignment="1">
      <alignment horizontal="left" indent="4"/>
    </xf>
    <xf numFmtId="0" fontId="0" fillId="0" borderId="27" xfId="0" applyBorder="1" applyAlignment="1">
      <alignment horizontal="left" indent="4"/>
    </xf>
    <xf numFmtId="0" fontId="0" fillId="0" borderId="22" xfId="0" applyBorder="1" applyAlignment="1">
      <alignment horizontal="left" indent="4"/>
    </xf>
    <xf numFmtId="0" fontId="12" fillId="0" borderId="24" xfId="0" applyFont="1" applyBorder="1" applyAlignment="1">
      <alignment horizontal="left" indent="4"/>
    </xf>
    <xf numFmtId="0" fontId="12" fillId="0" borderId="0" xfId="0" applyFont="1"/>
    <xf numFmtId="0" fontId="0" fillId="0" borderId="15" xfId="0" applyBorder="1"/>
    <xf numFmtId="0" fontId="0" fillId="0" borderId="26" xfId="0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4" fillId="0" borderId="31" xfId="0" applyNumberFormat="1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left" vertical="center" wrapText="1"/>
    </xf>
    <xf numFmtId="3" fontId="17" fillId="3" borderId="2" xfId="0" applyNumberFormat="1" applyFont="1" applyFill="1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4" xfId="0" applyFont="1" applyBorder="1"/>
    <xf numFmtId="0" fontId="12" fillId="0" borderId="29" xfId="0" applyFont="1" applyBorder="1" applyAlignment="1">
      <alignment vertical="center"/>
    </xf>
    <xf numFmtId="0" fontId="19" fillId="0" borderId="4" xfId="3" applyFont="1" applyBorder="1" applyAlignment="1">
      <alignment horizontal="center"/>
    </xf>
    <xf numFmtId="0" fontId="20" fillId="0" borderId="0" xfId="3" applyFont="1"/>
    <xf numFmtId="0" fontId="20" fillId="0" borderId="33" xfId="3" applyFont="1" applyBorder="1"/>
    <xf numFmtId="0" fontId="19" fillId="0" borderId="33" xfId="3" applyFont="1" applyBorder="1" applyAlignment="1">
      <alignment horizontal="center"/>
    </xf>
    <xf numFmtId="0" fontId="20" fillId="0" borderId="35" xfId="3" applyFont="1" applyBorder="1"/>
    <xf numFmtId="3" fontId="20" fillId="0" borderId="36" xfId="3" applyNumberFormat="1" applyFont="1" applyBorder="1" applyAlignment="1">
      <alignment horizontal="center" vertical="center" wrapText="1"/>
    </xf>
    <xf numFmtId="3" fontId="20" fillId="0" borderId="37" xfId="3" applyNumberFormat="1" applyFont="1" applyBorder="1" applyAlignment="1">
      <alignment horizontal="center" vertical="center" wrapText="1"/>
    </xf>
    <xf numFmtId="3" fontId="20" fillId="0" borderId="38" xfId="3" applyNumberFormat="1" applyFont="1" applyBorder="1" applyAlignment="1">
      <alignment horizontal="center" vertical="center" wrapText="1"/>
    </xf>
    <xf numFmtId="3" fontId="20" fillId="0" borderId="39" xfId="3" applyNumberFormat="1" applyFont="1" applyBorder="1" applyAlignment="1">
      <alignment horizontal="center" vertical="center" wrapText="1"/>
    </xf>
    <xf numFmtId="0" fontId="19" fillId="0" borderId="35" xfId="3" applyFont="1" applyBorder="1" applyAlignment="1">
      <alignment horizontal="center"/>
    </xf>
    <xf numFmtId="0" fontId="20" fillId="0" borderId="33" xfId="3" applyFont="1" applyBorder="1" applyAlignment="1">
      <alignment wrapText="1"/>
    </xf>
    <xf numFmtId="3" fontId="20" fillId="0" borderId="40" xfId="3" applyNumberFormat="1" applyFont="1" applyBorder="1" applyAlignment="1">
      <alignment wrapText="1"/>
    </xf>
    <xf numFmtId="3" fontId="20" fillId="0" borderId="13" xfId="3" applyNumberFormat="1" applyFont="1" applyBorder="1"/>
    <xf numFmtId="3" fontId="20" fillId="0" borderId="41" xfId="3" applyNumberFormat="1" applyFont="1" applyBorder="1"/>
    <xf numFmtId="3" fontId="20" fillId="0" borderId="42" xfId="3" applyNumberFormat="1" applyFont="1" applyBorder="1"/>
    <xf numFmtId="3" fontId="20" fillId="0" borderId="43" xfId="3" applyNumberFormat="1" applyFont="1" applyBorder="1"/>
    <xf numFmtId="3" fontId="20" fillId="0" borderId="44" xfId="3" applyNumberFormat="1" applyFont="1" applyBorder="1"/>
    <xf numFmtId="3" fontId="20" fillId="0" borderId="45" xfId="3" applyNumberFormat="1" applyFont="1" applyBorder="1"/>
    <xf numFmtId="3" fontId="20" fillId="0" borderId="46" xfId="3" applyNumberFormat="1" applyFont="1" applyBorder="1"/>
    <xf numFmtId="3" fontId="20" fillId="0" borderId="0" xfId="3" applyNumberFormat="1" applyFont="1" applyBorder="1"/>
    <xf numFmtId="0" fontId="20" fillId="0" borderId="47" xfId="3" applyFont="1" applyBorder="1" applyAlignment="1">
      <alignment wrapText="1"/>
    </xf>
    <xf numFmtId="3" fontId="20" fillId="0" borderId="48" xfId="3" applyNumberFormat="1" applyFont="1" applyBorder="1" applyAlignment="1">
      <alignment wrapText="1"/>
    </xf>
    <xf numFmtId="3" fontId="20" fillId="0" borderId="49" xfId="3" applyNumberFormat="1" applyFont="1" applyBorder="1"/>
    <xf numFmtId="3" fontId="20" fillId="0" borderId="50" xfId="3" applyNumberFormat="1" applyFont="1" applyBorder="1"/>
    <xf numFmtId="3" fontId="20" fillId="0" borderId="51" xfId="3" applyNumberFormat="1" applyFont="1" applyBorder="1"/>
    <xf numFmtId="3" fontId="20" fillId="0" borderId="52" xfId="3" applyNumberFormat="1" applyFont="1" applyBorder="1"/>
    <xf numFmtId="3" fontId="20" fillId="0" borderId="53" xfId="3" applyNumberFormat="1" applyFont="1" applyBorder="1"/>
    <xf numFmtId="3" fontId="20" fillId="0" borderId="54" xfId="3" applyNumberFormat="1" applyFont="1" applyBorder="1"/>
    <xf numFmtId="3" fontId="20" fillId="0" borderId="55" xfId="3" applyNumberFormat="1" applyFont="1" applyBorder="1"/>
    <xf numFmtId="3" fontId="20" fillId="0" borderId="56" xfId="3" applyNumberFormat="1" applyFont="1" applyBorder="1"/>
    <xf numFmtId="0" fontId="20" fillId="0" borderId="47" xfId="3" applyFont="1" applyBorder="1"/>
    <xf numFmtId="3" fontId="20" fillId="0" borderId="57" xfId="3" applyNumberFormat="1" applyFont="1" applyBorder="1"/>
    <xf numFmtId="0" fontId="20" fillId="0" borderId="34" xfId="3" applyFont="1" applyBorder="1" applyAlignment="1">
      <alignment wrapText="1"/>
    </xf>
    <xf numFmtId="3" fontId="20" fillId="0" borderId="16" xfId="3" applyNumberFormat="1" applyFont="1" applyBorder="1" applyAlignment="1">
      <alignment wrapText="1"/>
    </xf>
    <xf numFmtId="3" fontId="20" fillId="0" borderId="17" xfId="3" applyNumberFormat="1" applyFont="1" applyBorder="1"/>
    <xf numFmtId="3" fontId="20" fillId="0" borderId="58" xfId="3" applyNumberFormat="1" applyFont="1" applyBorder="1"/>
    <xf numFmtId="3" fontId="20" fillId="0" borderId="59" xfId="3" applyNumberFormat="1" applyFont="1" applyBorder="1"/>
    <xf numFmtId="3" fontId="20" fillId="0" borderId="60" xfId="3" applyNumberFormat="1" applyFont="1" applyBorder="1"/>
    <xf numFmtId="3" fontId="20" fillId="0" borderId="61" xfId="3" applyNumberFormat="1" applyFont="1" applyBorder="1"/>
    <xf numFmtId="3" fontId="20" fillId="0" borderId="62" xfId="3" applyNumberFormat="1" applyFont="1" applyBorder="1"/>
    <xf numFmtId="3" fontId="20" fillId="0" borderId="63" xfId="3" applyNumberFormat="1" applyFont="1" applyBorder="1"/>
    <xf numFmtId="3" fontId="20" fillId="0" borderId="1" xfId="3" applyNumberFormat="1" applyFont="1" applyBorder="1"/>
    <xf numFmtId="0" fontId="20" fillId="0" borderId="34" xfId="3" applyFont="1" applyBorder="1"/>
    <xf numFmtId="3" fontId="20" fillId="0" borderId="0" xfId="3" applyNumberFormat="1" applyFont="1"/>
    <xf numFmtId="0" fontId="4" fillId="0" borderId="0" xfId="6"/>
    <xf numFmtId="0" fontId="3" fillId="0" borderId="0" xfId="6" applyFont="1" applyAlignment="1"/>
    <xf numFmtId="0" fontId="3" fillId="0" borderId="2" xfId="6" applyFont="1" applyBorder="1"/>
    <xf numFmtId="0" fontId="4" fillId="0" borderId="3" xfId="6" applyBorder="1"/>
    <xf numFmtId="0" fontId="4" fillId="0" borderId="64" xfId="6" applyBorder="1"/>
    <xf numFmtId="0" fontId="4" fillId="0" borderId="65" xfId="6" applyBorder="1"/>
    <xf numFmtId="0" fontId="3" fillId="0" borderId="2" xfId="6" applyFont="1" applyBorder="1" applyAlignment="1">
      <alignment horizontal="right"/>
    </xf>
    <xf numFmtId="0" fontId="3" fillId="0" borderId="0" xfId="6" applyFont="1"/>
    <xf numFmtId="0" fontId="4" fillId="0" borderId="0" xfId="6" applyFont="1"/>
    <xf numFmtId="0" fontId="3" fillId="0" borderId="66" xfId="6" applyFont="1" applyBorder="1"/>
    <xf numFmtId="0" fontId="4" fillId="0" borderId="35" xfId="6" applyFont="1" applyBorder="1" applyAlignment="1">
      <alignment horizontal="justify" wrapText="1"/>
    </xf>
    <xf numFmtId="0" fontId="4" fillId="0" borderId="32" xfId="6" applyFont="1" applyBorder="1" applyAlignment="1">
      <alignment horizontal="justify"/>
    </xf>
    <xf numFmtId="0" fontId="4" fillId="0" borderId="67" xfId="6" applyFont="1" applyBorder="1" applyAlignment="1">
      <alignment horizontal="justify"/>
    </xf>
    <xf numFmtId="0" fontId="4" fillId="0" borderId="68" xfId="6" applyBorder="1"/>
    <xf numFmtId="0" fontId="3" fillId="0" borderId="0" xfId="6" applyFont="1" applyBorder="1"/>
    <xf numFmtId="0" fontId="4" fillId="0" borderId="0" xfId="6" applyBorder="1"/>
    <xf numFmtId="0" fontId="3" fillId="0" borderId="2" xfId="6" applyFont="1" applyFill="1" applyBorder="1" applyAlignment="1">
      <alignment horizontal="justify"/>
    </xf>
    <xf numFmtId="0" fontId="3" fillId="0" borderId="69" xfId="6" applyFont="1" applyFill="1" applyBorder="1"/>
    <xf numFmtId="0" fontId="3" fillId="0" borderId="20" xfId="6" applyFont="1" applyFill="1" applyBorder="1"/>
    <xf numFmtId="0" fontId="3" fillId="0" borderId="21" xfId="6" applyFont="1" applyFill="1" applyBorder="1"/>
    <xf numFmtId="0" fontId="4" fillId="0" borderId="35" xfId="6" applyFill="1" applyBorder="1"/>
    <xf numFmtId="0" fontId="4" fillId="0" borderId="39" xfId="6" applyFill="1" applyBorder="1"/>
    <xf numFmtId="0" fontId="4" fillId="0" borderId="6" xfId="6" applyFill="1" applyBorder="1"/>
    <xf numFmtId="0" fontId="4" fillId="0" borderId="27" xfId="6" applyFill="1" applyBorder="1"/>
    <xf numFmtId="0" fontId="4" fillId="0" borderId="32" xfId="6" applyFont="1" applyFill="1" applyBorder="1" applyAlignment="1">
      <alignment horizontal="justify"/>
    </xf>
    <xf numFmtId="0" fontId="4" fillId="0" borderId="67" xfId="6" applyFont="1" applyFill="1" applyBorder="1" applyAlignment="1">
      <alignment horizontal="justify"/>
    </xf>
    <xf numFmtId="0" fontId="14" fillId="0" borderId="21" xfId="0" applyFont="1" applyBorder="1" applyAlignment="1">
      <alignment horizontal="center" vertical="center"/>
    </xf>
    <xf numFmtId="0" fontId="14" fillId="0" borderId="0" xfId="0" applyFont="1" applyBorder="1"/>
    <xf numFmtId="0" fontId="12" fillId="0" borderId="29" xfId="0" applyFont="1" applyBorder="1"/>
    <xf numFmtId="0" fontId="13" fillId="0" borderId="18" xfId="0" applyFont="1" applyBorder="1" applyAlignment="1">
      <alignment vertical="center"/>
    </xf>
    <xf numFmtId="3" fontId="13" fillId="0" borderId="27" xfId="0" applyNumberFormat="1" applyFont="1" applyBorder="1" applyAlignment="1">
      <alignment vertical="center"/>
    </xf>
    <xf numFmtId="0" fontId="13" fillId="0" borderId="18" xfId="0" applyFont="1" applyBorder="1"/>
    <xf numFmtId="3" fontId="13" fillId="0" borderId="27" xfId="0" applyNumberFormat="1" applyFont="1" applyBorder="1"/>
    <xf numFmtId="0" fontId="13" fillId="0" borderId="10" xfId="0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0" fontId="13" fillId="0" borderId="10" xfId="0" applyFont="1" applyBorder="1"/>
    <xf numFmtId="3" fontId="13" fillId="0" borderId="22" xfId="0" applyNumberFormat="1" applyFont="1" applyBorder="1"/>
    <xf numFmtId="0" fontId="14" fillId="0" borderId="28" xfId="0" applyFont="1" applyBorder="1" applyAlignment="1">
      <alignment horizontal="right" vertical="center"/>
    </xf>
    <xf numFmtId="3" fontId="14" fillId="0" borderId="24" xfId="0" applyNumberFormat="1" applyFont="1" applyBorder="1" applyAlignment="1">
      <alignment vertical="center"/>
    </xf>
    <xf numFmtId="3" fontId="14" fillId="0" borderId="24" xfId="0" applyNumberFormat="1" applyFont="1" applyBorder="1"/>
    <xf numFmtId="0" fontId="13" fillId="0" borderId="70" xfId="0" applyFont="1" applyBorder="1"/>
    <xf numFmtId="3" fontId="13" fillId="0" borderId="70" xfId="0" applyNumberFormat="1" applyFont="1" applyBorder="1"/>
    <xf numFmtId="0" fontId="0" fillId="0" borderId="71" xfId="0" applyBorder="1"/>
    <xf numFmtId="3" fontId="0" fillId="0" borderId="71" xfId="0" applyNumberFormat="1" applyBorder="1"/>
    <xf numFmtId="3" fontId="12" fillId="0" borderId="0" xfId="0" applyNumberFormat="1" applyFont="1" applyBorder="1"/>
    <xf numFmtId="3" fontId="0" fillId="0" borderId="0" xfId="0" applyNumberFormat="1" applyAlignment="1"/>
    <xf numFmtId="3" fontId="0" fillId="0" borderId="0" xfId="0" applyNumberFormat="1" applyBorder="1"/>
    <xf numFmtId="0" fontId="3" fillId="0" borderId="66" xfId="6" applyFont="1" applyBorder="1" applyAlignment="1">
      <alignment horizontal="right"/>
    </xf>
    <xf numFmtId="0" fontId="4" fillId="0" borderId="27" xfId="6" applyBorder="1"/>
    <xf numFmtId="0" fontId="4" fillId="0" borderId="10" xfId="6" applyBorder="1"/>
    <xf numFmtId="0" fontId="4" fillId="0" borderId="22" xfId="6" applyBorder="1"/>
    <xf numFmtId="0" fontId="4" fillId="0" borderId="0" xfId="2"/>
    <xf numFmtId="0" fontId="3" fillId="0" borderId="8" xfId="2" applyFont="1" applyBorder="1" applyAlignment="1">
      <alignment horizontal="center"/>
    </xf>
    <xf numFmtId="0" fontId="4" fillId="0" borderId="8" xfId="2" applyBorder="1" applyAlignment="1">
      <alignment horizontal="center"/>
    </xf>
    <xf numFmtId="0" fontId="4" fillId="0" borderId="8" xfId="2" applyBorder="1"/>
    <xf numFmtId="0" fontId="16" fillId="0" borderId="8" xfId="2" applyFont="1" applyBorder="1"/>
    <xf numFmtId="0" fontId="16" fillId="0" borderId="0" xfId="2" applyFont="1"/>
    <xf numFmtId="0" fontId="4" fillId="0" borderId="41" xfId="2" applyFill="1" applyBorder="1"/>
    <xf numFmtId="0" fontId="4" fillId="0" borderId="41" xfId="2" applyBorder="1"/>
    <xf numFmtId="0" fontId="9" fillId="0" borderId="41" xfId="2" applyFont="1" applyFill="1" applyBorder="1"/>
    <xf numFmtId="0" fontId="9" fillId="0" borderId="0" xfId="2" applyFont="1"/>
    <xf numFmtId="0" fontId="3" fillId="0" borderId="0" xfId="2" applyFont="1"/>
    <xf numFmtId="0" fontId="9" fillId="0" borderId="10" xfId="8" applyBorder="1"/>
    <xf numFmtId="0" fontId="9" fillId="0" borderId="8" xfId="8" applyBorder="1"/>
    <xf numFmtId="0" fontId="9" fillId="0" borderId="22" xfId="8" applyBorder="1"/>
    <xf numFmtId="0" fontId="16" fillId="0" borderId="10" xfId="8" applyFont="1" applyBorder="1"/>
    <xf numFmtId="0" fontId="16" fillId="0" borderId="8" xfId="8" applyFont="1" applyBorder="1" applyAlignment="1">
      <alignment horizontal="center"/>
    </xf>
    <xf numFmtId="0" fontId="9" fillId="0" borderId="10" xfId="8" applyBorder="1" applyAlignment="1">
      <alignment wrapText="1"/>
    </xf>
    <xf numFmtId="0" fontId="9" fillId="0" borderId="28" xfId="8" applyBorder="1"/>
    <xf numFmtId="0" fontId="9" fillId="0" borderId="23" xfId="8" applyBorder="1"/>
    <xf numFmtId="0" fontId="9" fillId="0" borderId="24" xfId="8" applyBorder="1"/>
    <xf numFmtId="0" fontId="4" fillId="0" borderId="0" xfId="6" applyAlignment="1"/>
    <xf numFmtId="0" fontId="3" fillId="0" borderId="72" xfId="6" applyFont="1" applyBorder="1"/>
    <xf numFmtId="0" fontId="3" fillId="0" borderId="0" xfId="2" applyFont="1" applyBorder="1" applyAlignment="1"/>
    <xf numFmtId="0" fontId="12" fillId="0" borderId="0" xfId="0" applyFont="1" applyBorder="1" applyAlignment="1"/>
    <xf numFmtId="3" fontId="4" fillId="0" borderId="73" xfId="0" applyNumberFormat="1" applyFont="1" applyBorder="1" applyAlignment="1">
      <alignment horizontal="right" vertical="center" wrapText="1"/>
    </xf>
    <xf numFmtId="3" fontId="4" fillId="0" borderId="73" xfId="6" applyNumberFormat="1" applyFill="1" applyBorder="1"/>
    <xf numFmtId="3" fontId="4" fillId="0" borderId="8" xfId="6" applyNumberFormat="1" applyFill="1" applyBorder="1"/>
    <xf numFmtId="3" fontId="4" fillId="0" borderId="22" xfId="6" applyNumberFormat="1" applyFill="1" applyBorder="1"/>
    <xf numFmtId="3" fontId="4" fillId="0" borderId="74" xfId="6" applyNumberFormat="1" applyFill="1" applyBorder="1"/>
    <xf numFmtId="3" fontId="4" fillId="0" borderId="23" xfId="6" applyNumberFormat="1" applyFill="1" applyBorder="1"/>
    <xf numFmtId="3" fontId="4" fillId="0" borderId="24" xfId="6" applyNumberFormat="1" applyFill="1" applyBorder="1"/>
    <xf numFmtId="3" fontId="4" fillId="0" borderId="69" xfId="6" applyNumberFormat="1" applyBorder="1"/>
    <xf numFmtId="3" fontId="4" fillId="0" borderId="20" xfId="6" applyNumberFormat="1" applyBorder="1"/>
    <xf numFmtId="3" fontId="4" fillId="0" borderId="21" xfId="6" applyNumberFormat="1" applyBorder="1"/>
    <xf numFmtId="3" fontId="4" fillId="0" borderId="64" xfId="6" applyNumberFormat="1" applyBorder="1"/>
    <xf numFmtId="3" fontId="4" fillId="0" borderId="65" xfId="6" applyNumberFormat="1" applyBorder="1"/>
    <xf numFmtId="3" fontId="4" fillId="0" borderId="68" xfId="6" applyNumberFormat="1" applyBorder="1"/>
    <xf numFmtId="3" fontId="4" fillId="0" borderId="66" xfId="6" applyNumberFormat="1" applyBorder="1"/>
    <xf numFmtId="0" fontId="3" fillId="0" borderId="28" xfId="6" applyFont="1" applyBorder="1"/>
    <xf numFmtId="0" fontId="3" fillId="0" borderId="24" xfId="6" applyFont="1" applyBorder="1"/>
    <xf numFmtId="0" fontId="12" fillId="0" borderId="23" xfId="0" applyFont="1" applyBorder="1" applyAlignment="1">
      <alignment horizontal="left" indent="4"/>
    </xf>
    <xf numFmtId="3" fontId="12" fillId="3" borderId="23" xfId="0" applyNumberFormat="1" applyFont="1" applyFill="1" applyBorder="1"/>
    <xf numFmtId="3" fontId="12" fillId="3" borderId="24" xfId="0" applyNumberFormat="1" applyFont="1" applyFill="1" applyBorder="1"/>
    <xf numFmtId="3" fontId="12" fillId="0" borderId="27" xfId="0" applyNumberFormat="1" applyFont="1" applyBorder="1"/>
    <xf numFmtId="3" fontId="0" fillId="0" borderId="22" xfId="0" applyNumberFormat="1" applyBorder="1"/>
    <xf numFmtId="3" fontId="0" fillId="0" borderId="24" xfId="0" applyNumberFormat="1" applyBorder="1"/>
    <xf numFmtId="49" fontId="3" fillId="3" borderId="75" xfId="0" applyNumberFormat="1" applyFont="1" applyFill="1" applyBorder="1" applyAlignment="1">
      <alignment horizontal="center" vertical="center"/>
    </xf>
    <xf numFmtId="0" fontId="3" fillId="0" borderId="76" xfId="0" applyFont="1" applyBorder="1" applyAlignment="1">
      <alignment horizontal="left" vertical="center"/>
    </xf>
    <xf numFmtId="0" fontId="4" fillId="3" borderId="77" xfId="0" applyFont="1" applyFill="1" applyBorder="1" applyAlignment="1">
      <alignment horizontal="center" vertical="center"/>
    </xf>
    <xf numFmtId="0" fontId="0" fillId="3" borderId="78" xfId="0" applyFill="1" applyBorder="1"/>
    <xf numFmtId="49" fontId="3" fillId="3" borderId="7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/>
    </xf>
    <xf numFmtId="0" fontId="23" fillId="0" borderId="0" xfId="0" applyFont="1"/>
    <xf numFmtId="49" fontId="3" fillId="3" borderId="16" xfId="0" applyNumberFormat="1" applyFont="1" applyFill="1" applyBorder="1" applyAlignment="1">
      <alignment horizontal="center"/>
    </xf>
    <xf numFmtId="0" fontId="3" fillId="2" borderId="2" xfId="0" applyFont="1" applyFill="1" applyBorder="1"/>
    <xf numFmtId="49" fontId="3" fillId="0" borderId="80" xfId="0" applyNumberFormat="1" applyFont="1" applyBorder="1" applyAlignment="1">
      <alignment horizontal="center"/>
    </xf>
    <xf numFmtId="49" fontId="3" fillId="3" borderId="7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 vertical="center"/>
    </xf>
    <xf numFmtId="0" fontId="0" fillId="3" borderId="3" xfId="0" applyFill="1" applyBorder="1"/>
    <xf numFmtId="3" fontId="3" fillId="3" borderId="2" xfId="0" applyNumberFormat="1" applyFont="1" applyFill="1" applyBorder="1" applyAlignment="1">
      <alignment horizontal="right" vertical="center" wrapText="1"/>
    </xf>
    <xf numFmtId="2" fontId="12" fillId="0" borderId="23" xfId="0" applyNumberFormat="1" applyFont="1" applyBorder="1"/>
    <xf numFmtId="3" fontId="24" fillId="0" borderId="70" xfId="0" applyNumberFormat="1" applyFont="1" applyBorder="1"/>
    <xf numFmtId="0" fontId="3" fillId="0" borderId="8" xfId="2" applyFont="1" applyBorder="1"/>
    <xf numFmtId="0" fontId="4" fillId="0" borderId="8" xfId="2" applyFont="1" applyBorder="1"/>
    <xf numFmtId="0" fontId="0" fillId="0" borderId="10" xfId="0" applyFont="1" applyBorder="1" applyAlignment="1">
      <alignment vertical="center"/>
    </xf>
    <xf numFmtId="3" fontId="0" fillId="0" borderId="22" xfId="0" applyNumberFormat="1" applyFont="1" applyBorder="1" applyAlignment="1">
      <alignment vertical="center"/>
    </xf>
    <xf numFmtId="0" fontId="12" fillId="0" borderId="28" xfId="0" applyFont="1" applyBorder="1" applyAlignment="1">
      <alignment horizontal="right" vertical="center"/>
    </xf>
    <xf numFmtId="3" fontId="12" fillId="0" borderId="24" xfId="0" applyNumberFormat="1" applyFont="1" applyBorder="1" applyAlignment="1">
      <alignment vertical="center"/>
    </xf>
    <xf numFmtId="0" fontId="0" fillId="0" borderId="10" xfId="0" applyFont="1" applyBorder="1"/>
    <xf numFmtId="3" fontId="0" fillId="0" borderId="22" xfId="0" applyNumberFormat="1" applyFont="1" applyBorder="1"/>
    <xf numFmtId="3" fontId="12" fillId="0" borderId="24" xfId="0" applyNumberFormat="1" applyFont="1" applyBorder="1"/>
    <xf numFmtId="0" fontId="0" fillId="0" borderId="10" xfId="0" applyBorder="1" applyAlignment="1">
      <alignment vertical="center"/>
    </xf>
    <xf numFmtId="0" fontId="4" fillId="0" borderId="18" xfId="6" applyFont="1" applyBorder="1"/>
    <xf numFmtId="0" fontId="0" fillId="0" borderId="19" xfId="0" applyBorder="1" applyAlignment="1">
      <alignment vertical="center"/>
    </xf>
    <xf numFmtId="0" fontId="12" fillId="0" borderId="26" xfId="0" applyFont="1" applyBorder="1" applyAlignment="1">
      <alignment horizontal="center" vertical="center" wrapText="1"/>
    </xf>
    <xf numFmtId="3" fontId="0" fillId="0" borderId="8" xfId="0" applyNumberFormat="1" applyBorder="1"/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" fontId="0" fillId="0" borderId="30" xfId="0" applyNumberFormat="1" applyFont="1" applyBorder="1" applyAlignment="1">
      <alignment vertical="center"/>
    </xf>
    <xf numFmtId="0" fontId="0" fillId="0" borderId="19" xfId="0" applyFont="1" applyBorder="1"/>
    <xf numFmtId="3" fontId="0" fillId="0" borderId="30" xfId="0" applyNumberFormat="1" applyFont="1" applyBorder="1"/>
    <xf numFmtId="0" fontId="3" fillId="0" borderId="29" xfId="0" applyFont="1" applyBorder="1" applyAlignment="1">
      <alignment horizontal="center" vertical="center" wrapText="1"/>
    </xf>
    <xf numFmtId="3" fontId="0" fillId="0" borderId="94" xfId="0" applyNumberFormat="1" applyFont="1" applyFill="1" applyBorder="1" applyAlignment="1">
      <alignment vertical="center"/>
    </xf>
    <xf numFmtId="0" fontId="4" fillId="0" borderId="11" xfId="5" applyNumberFormat="1" applyFont="1" applyFill="1" applyBorder="1" applyAlignment="1" applyProtection="1">
      <alignment horizontal="center" vertical="center"/>
    </xf>
    <xf numFmtId="0" fontId="4" fillId="0" borderId="13" xfId="5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5" applyNumberFormat="1" applyFont="1" applyFill="1" applyBorder="1" applyAlignment="1" applyProtection="1">
      <alignment horizontal="center" vertical="center"/>
    </xf>
    <xf numFmtId="0" fontId="3" fillId="0" borderId="11" xfId="5" applyNumberFormat="1" applyFont="1" applyFill="1" applyBorder="1" applyAlignment="1" applyProtection="1">
      <alignment horizontal="center" vertical="center"/>
    </xf>
    <xf numFmtId="0" fontId="3" fillId="0" borderId="6" xfId="5" applyNumberFormat="1" applyFont="1" applyFill="1" applyBorder="1" applyAlignment="1" applyProtection="1">
      <alignment horizontal="center" vertical="center"/>
    </xf>
    <xf numFmtId="0" fontId="10" fillId="0" borderId="11" xfId="5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/>
    <xf numFmtId="0" fontId="4" fillId="0" borderId="11" xfId="5" applyNumberFormat="1" applyFont="1" applyFill="1" applyBorder="1" applyAlignment="1" applyProtection="1">
      <alignment vertical="top"/>
    </xf>
    <xf numFmtId="0" fontId="4" fillId="0" borderId="6" xfId="5" applyNumberFormat="1" applyFont="1" applyFill="1" applyBorder="1" applyAlignment="1" applyProtection="1">
      <alignment vertical="top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3" xfId="5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11" xfId="5" applyNumberFormat="1" applyFont="1" applyFill="1" applyBorder="1" applyAlignment="1" applyProtection="1">
      <alignment horizontal="left" vertical="center"/>
    </xf>
    <xf numFmtId="0" fontId="4" fillId="0" borderId="13" xfId="5" applyNumberFormat="1" applyFont="1" applyFill="1" applyBorder="1" applyAlignment="1" applyProtection="1">
      <alignment horizontal="left" vertical="center"/>
    </xf>
    <xf numFmtId="0" fontId="3" fillId="0" borderId="81" xfId="5" applyNumberFormat="1" applyFont="1" applyFill="1" applyBorder="1" applyAlignment="1" applyProtection="1">
      <alignment horizontal="center" vertical="center"/>
    </xf>
    <xf numFmtId="0" fontId="0" fillId="0" borderId="73" xfId="0" applyBorder="1" applyAlignment="1"/>
    <xf numFmtId="0" fontId="10" fillId="0" borderId="13" xfId="5" applyNumberFormat="1" applyFont="1" applyFill="1" applyBorder="1" applyAlignment="1" applyProtection="1">
      <alignment horizontal="center" vertical="center" wrapText="1"/>
    </xf>
    <xf numFmtId="0" fontId="11" fillId="0" borderId="11" xfId="5" applyNumberFormat="1" applyFont="1" applyFill="1" applyBorder="1" applyAlignment="1" applyProtection="1">
      <alignment horizontal="center" vertical="center"/>
    </xf>
    <xf numFmtId="0" fontId="6" fillId="0" borderId="8" xfId="5" applyNumberFormat="1" applyFont="1" applyFill="1" applyBorder="1" applyAlignment="1" applyProtection="1">
      <alignment vertical="top"/>
    </xf>
    <xf numFmtId="0" fontId="0" fillId="0" borderId="7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2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2" fillId="3" borderId="87" xfId="0" applyFont="1" applyFill="1" applyBorder="1" applyAlignment="1">
      <alignment horizontal="left" vertical="center"/>
    </xf>
    <xf numFmtId="0" fontId="12" fillId="3" borderId="74" xfId="0" applyFont="1" applyFill="1" applyBorder="1" applyAlignment="1">
      <alignment horizontal="left" vertical="center"/>
    </xf>
    <xf numFmtId="3" fontId="12" fillId="3" borderId="23" xfId="0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0" fillId="0" borderId="78" xfId="0" applyBorder="1" applyAlignment="1"/>
    <xf numFmtId="0" fontId="0" fillId="0" borderId="79" xfId="0" applyBorder="1" applyAlignment="1"/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46" xfId="0" applyBorder="1" applyAlignment="1"/>
    <xf numFmtId="0" fontId="4" fillId="0" borderId="90" xfId="0" applyFont="1" applyBorder="1" applyAlignment="1">
      <alignment horizontal="left" vertical="center" wrapText="1"/>
    </xf>
    <xf numFmtId="0" fontId="0" fillId="0" borderId="85" xfId="0" applyFont="1" applyBorder="1" applyAlignment="1"/>
    <xf numFmtId="0" fontId="0" fillId="0" borderId="91" xfId="0" applyFont="1" applyBorder="1" applyAlignment="1"/>
    <xf numFmtId="0" fontId="3" fillId="3" borderId="83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0" fillId="0" borderId="63" xfId="0" applyBorder="1" applyAlignment="1"/>
    <xf numFmtId="0" fontId="0" fillId="0" borderId="83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3" fontId="0" fillId="0" borderId="8" xfId="0" applyNumberFormat="1" applyBorder="1" applyAlignment="1"/>
    <xf numFmtId="0" fontId="18" fillId="0" borderId="15" xfId="0" applyFont="1" applyBorder="1" applyAlignment="1">
      <alignment horizontal="left" vertical="center"/>
    </xf>
    <xf numFmtId="0" fontId="15" fillId="0" borderId="1" xfId="0" applyFont="1" applyBorder="1" applyAlignment="1"/>
    <xf numFmtId="0" fontId="12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0" borderId="29" xfId="0" applyBorder="1" applyAlignment="1"/>
    <xf numFmtId="0" fontId="0" fillId="0" borderId="20" xfId="0" applyBorder="1" applyAlignment="1"/>
    <xf numFmtId="0" fontId="0" fillId="0" borderId="76" xfId="0" applyBorder="1" applyAlignment="1"/>
    <xf numFmtId="0" fontId="0" fillId="0" borderId="3" xfId="0" applyBorder="1" applyAlignment="1"/>
    <xf numFmtId="0" fontId="0" fillId="0" borderId="69" xfId="0" applyBorder="1" applyAlignment="1"/>
    <xf numFmtId="0" fontId="0" fillId="0" borderId="77" xfId="0" applyBorder="1" applyAlignment="1"/>
    <xf numFmtId="0" fontId="0" fillId="0" borderId="82" xfId="0" applyBorder="1" applyAlignment="1"/>
    <xf numFmtId="0" fontId="0" fillId="0" borderId="12" xfId="0" applyBorder="1" applyAlignment="1"/>
    <xf numFmtId="0" fontId="0" fillId="0" borderId="44" xfId="0" applyBorder="1" applyAlignment="1"/>
    <xf numFmtId="0" fontId="0" fillId="0" borderId="83" xfId="0" applyBorder="1" applyAlignment="1"/>
    <xf numFmtId="0" fontId="0" fillId="0" borderId="61" xfId="0" applyBorder="1" applyAlignment="1"/>
    <xf numFmtId="0" fontId="12" fillId="0" borderId="84" xfId="0" applyFont="1" applyBorder="1" applyAlignment="1"/>
    <xf numFmtId="0" fontId="12" fillId="0" borderId="85" xfId="0" applyFont="1" applyBorder="1" applyAlignment="1"/>
    <xf numFmtId="0" fontId="0" fillId="0" borderId="86" xfId="0" applyBorder="1" applyAlignment="1"/>
    <xf numFmtId="0" fontId="0" fillId="0" borderId="81" xfId="0" applyBorder="1" applyAlignment="1"/>
    <xf numFmtId="0" fontId="0" fillId="0" borderId="31" xfId="0" applyBorder="1" applyAlignment="1"/>
    <xf numFmtId="0" fontId="0" fillId="0" borderId="87" xfId="0" applyBorder="1" applyAlignment="1"/>
    <xf numFmtId="0" fontId="0" fillId="0" borderId="88" xfId="0" applyBorder="1" applyAlignment="1"/>
    <xf numFmtId="0" fontId="0" fillId="0" borderId="74" xfId="0" applyBorder="1" applyAlignment="1"/>
    <xf numFmtId="3" fontId="19" fillId="0" borderId="90" xfId="3" applyNumberFormat="1" applyFont="1" applyBorder="1" applyAlignment="1">
      <alignment horizontal="center"/>
    </xf>
    <xf numFmtId="3" fontId="19" fillId="0" borderId="85" xfId="3" applyNumberFormat="1" applyFont="1" applyBorder="1" applyAlignment="1">
      <alignment horizontal="center"/>
    </xf>
    <xf numFmtId="3" fontId="19" fillId="0" borderId="91" xfId="3" applyNumberFormat="1" applyFont="1" applyBorder="1" applyAlignment="1">
      <alignment horizontal="center"/>
    </xf>
    <xf numFmtId="3" fontId="20" fillId="0" borderId="19" xfId="3" applyNumberFormat="1" applyFont="1" applyBorder="1" applyAlignment="1">
      <alignment horizontal="center" vertical="center" wrapText="1"/>
    </xf>
    <xf numFmtId="3" fontId="20" fillId="0" borderId="18" xfId="3" applyNumberFormat="1" applyFont="1" applyBorder="1" applyAlignment="1">
      <alignment horizontal="center" vertical="center" wrapText="1"/>
    </xf>
    <xf numFmtId="3" fontId="19" fillId="0" borderId="11" xfId="3" applyNumberFormat="1" applyFont="1" applyBorder="1" applyAlignment="1">
      <alignment horizontal="center" vertical="center" wrapText="1"/>
    </xf>
    <xf numFmtId="3" fontId="19" fillId="0" borderId="6" xfId="3" applyNumberFormat="1" applyFont="1" applyBorder="1" applyAlignment="1">
      <alignment horizontal="center" vertical="center" wrapText="1"/>
    </xf>
    <xf numFmtId="3" fontId="19" fillId="0" borderId="81" xfId="3" applyNumberFormat="1" applyFont="1" applyBorder="1" applyAlignment="1">
      <alignment horizontal="center" vertical="center"/>
    </xf>
    <xf numFmtId="3" fontId="19" fillId="0" borderId="31" xfId="3" applyNumberFormat="1" applyFont="1" applyBorder="1" applyAlignment="1">
      <alignment horizontal="center" vertical="center"/>
    </xf>
    <xf numFmtId="3" fontId="19" fillId="0" borderId="73" xfId="3" applyNumberFormat="1" applyFont="1" applyBorder="1" applyAlignment="1">
      <alignment horizontal="center" vertical="center"/>
    </xf>
    <xf numFmtId="3" fontId="19" fillId="0" borderId="93" xfId="3" applyNumberFormat="1" applyFont="1" applyBorder="1" applyAlignment="1">
      <alignment horizontal="center" vertical="center" wrapText="1"/>
    </xf>
    <xf numFmtId="3" fontId="19" fillId="0" borderId="92" xfId="3" applyNumberFormat="1" applyFont="1" applyBorder="1" applyAlignment="1">
      <alignment horizontal="center" vertical="center" wrapText="1"/>
    </xf>
    <xf numFmtId="3" fontId="19" fillId="0" borderId="46" xfId="3" applyNumberFormat="1" applyFont="1" applyBorder="1" applyAlignment="1">
      <alignment horizontal="center" vertical="center" wrapText="1"/>
    </xf>
    <xf numFmtId="3" fontId="19" fillId="0" borderId="64" xfId="3" applyNumberFormat="1" applyFont="1" applyBorder="1" applyAlignment="1">
      <alignment horizontal="center" vertical="center" wrapText="1"/>
    </xf>
    <xf numFmtId="3" fontId="19" fillId="0" borderId="0" xfId="3" applyNumberFormat="1" applyFont="1" applyBorder="1" applyAlignment="1">
      <alignment horizontal="center" vertical="center" wrapText="1"/>
    </xf>
    <xf numFmtId="3" fontId="19" fillId="0" borderId="70" xfId="3" applyNumberFormat="1" applyFont="1" applyBorder="1" applyAlignment="1">
      <alignment horizontal="center" vertical="center" wrapText="1"/>
    </xf>
    <xf numFmtId="3" fontId="19" fillId="0" borderId="13" xfId="3" applyNumberFormat="1" applyFont="1" applyBorder="1" applyAlignment="1">
      <alignment horizontal="center" vertical="center" wrapText="1"/>
    </xf>
    <xf numFmtId="3" fontId="19" fillId="0" borderId="45" xfId="3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0" xfId="0" applyAlignment="1">
      <alignment horizontal="left" indent="1"/>
    </xf>
    <xf numFmtId="0" fontId="0" fillId="0" borderId="0" xfId="0" applyAlignment="1"/>
    <xf numFmtId="0" fontId="12" fillId="0" borderId="14" xfId="0" applyFont="1" applyBorder="1" applyAlignment="1"/>
    <xf numFmtId="0" fontId="12" fillId="0" borderId="15" xfId="0" applyFont="1" applyBorder="1" applyAlignment="1"/>
    <xf numFmtId="0" fontId="12" fillId="0" borderId="26" xfId="0" applyFont="1" applyBorder="1" applyAlignme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72" xfId="0" applyFont="1" applyBorder="1" applyAlignment="1"/>
    <xf numFmtId="0" fontId="12" fillId="0" borderId="3" xfId="0" applyFont="1" applyBorder="1" applyAlignment="1"/>
    <xf numFmtId="0" fontId="0" fillId="0" borderId="90" xfId="0" applyBorder="1" applyAlignment="1"/>
    <xf numFmtId="0" fontId="0" fillId="0" borderId="85" xfId="0" applyBorder="1" applyAlignment="1"/>
    <xf numFmtId="0" fontId="0" fillId="0" borderId="7" xfId="0" applyBorder="1" applyAlignment="1"/>
    <xf numFmtId="0" fontId="12" fillId="0" borderId="89" xfId="0" applyFont="1" applyBorder="1" applyAlignment="1">
      <alignment horizontal="right"/>
    </xf>
    <xf numFmtId="0" fontId="12" fillId="0" borderId="88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12" fillId="0" borderId="28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0" fillId="0" borderId="8" xfId="0" applyBorder="1" applyAlignment="1"/>
    <xf numFmtId="0" fontId="0" fillId="0" borderId="22" xfId="0" applyBorder="1" applyAlignment="1"/>
    <xf numFmtId="0" fontId="12" fillId="0" borderId="23" xfId="0" applyFont="1" applyBorder="1" applyAlignment="1"/>
    <xf numFmtId="0" fontId="12" fillId="0" borderId="24" xfId="0" applyFont="1" applyBorder="1" applyAlignment="1"/>
    <xf numFmtId="0" fontId="0" fillId="0" borderId="10" xfId="0" applyBorder="1" applyAlignment="1"/>
    <xf numFmtId="0" fontId="3" fillId="0" borderId="0" xfId="6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1" xfId="0" applyFont="1" applyBorder="1" applyAlignment="1"/>
    <xf numFmtId="0" fontId="0" fillId="0" borderId="0" xfId="0" applyBorder="1" applyAlignment="1">
      <alignment horizontal="justify" wrapText="1"/>
    </xf>
    <xf numFmtId="0" fontId="0" fillId="0" borderId="0" xfId="0" applyAlignment="1">
      <alignment horizontal="justify" wrapText="1"/>
    </xf>
    <xf numFmtId="0" fontId="22" fillId="3" borderId="90" xfId="8" applyFont="1" applyFill="1" applyBorder="1" applyAlignment="1">
      <alignment horizontal="center" vertical="center"/>
    </xf>
    <xf numFmtId="0" fontId="14" fillId="3" borderId="85" xfId="0" applyFont="1" applyFill="1" applyBorder="1" applyAlignment="1">
      <alignment horizontal="center" vertical="center"/>
    </xf>
    <xf numFmtId="0" fontId="14" fillId="3" borderId="91" xfId="0" applyFont="1" applyFill="1" applyBorder="1" applyAlignment="1">
      <alignment horizontal="center" vertical="center"/>
    </xf>
    <xf numFmtId="0" fontId="4" fillId="0" borderId="0" xfId="6" applyFont="1" applyAlignment="1">
      <alignment horizontal="center" vertical="center" wrapText="1"/>
    </xf>
    <xf numFmtId="0" fontId="4" fillId="0" borderId="0" xfId="6" applyAlignment="1">
      <alignment horizontal="center" vertical="center"/>
    </xf>
    <xf numFmtId="0" fontId="4" fillId="0" borderId="28" xfId="6" applyBorder="1" applyAlignment="1"/>
    <xf numFmtId="0" fontId="4" fillId="0" borderId="23" xfId="6" applyBorder="1" applyAlignment="1"/>
    <xf numFmtId="0" fontId="4" fillId="0" borderId="24" xfId="6" applyBorder="1" applyAlignment="1"/>
    <xf numFmtId="0" fontId="4" fillId="0" borderId="0" xfId="2" applyFont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8" xfId="2" applyBorder="1" applyAlignment="1">
      <alignment horizontal="center"/>
    </xf>
    <xf numFmtId="0" fontId="4" fillId="0" borderId="14" xfId="6" applyBorder="1" applyAlignment="1"/>
    <xf numFmtId="0" fontId="4" fillId="0" borderId="15" xfId="6" applyBorder="1" applyAlignment="1"/>
    <xf numFmtId="0" fontId="4" fillId="0" borderId="26" xfId="6" applyBorder="1" applyAlignment="1"/>
    <xf numFmtId="0" fontId="4" fillId="0" borderId="10" xfId="6" applyBorder="1" applyAlignment="1"/>
    <xf numFmtId="0" fontId="4" fillId="0" borderId="8" xfId="6" applyBorder="1" applyAlignment="1"/>
    <xf numFmtId="0" fontId="4" fillId="0" borderId="22" xfId="6" applyBorder="1" applyAlignment="1"/>
  </cellXfs>
  <cellStyles count="9">
    <cellStyle name="Normál" xfId="0" builtinId="0"/>
    <cellStyle name="Normál 11" xfId="1"/>
    <cellStyle name="Normal 2" xfId="2"/>
    <cellStyle name="Normál 2" xfId="3"/>
    <cellStyle name="Normál 2 2" xfId="4"/>
    <cellStyle name="Normál 3" xfId="5"/>
    <cellStyle name="Normál 4" xfId="6"/>
    <cellStyle name="Normál 8" xfId="7"/>
    <cellStyle name="Normál_Büssü 2008.évi gördülő-ütemterv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F43"/>
  <sheetViews>
    <sheetView view="pageLayout" topLeftCell="C1" zoomScaleNormal="100" workbookViewId="0">
      <selection activeCell="D19" sqref="D19:D21"/>
    </sheetView>
  </sheetViews>
  <sheetFormatPr defaultRowHeight="12.75" x14ac:dyDescent="0.2"/>
  <cols>
    <col min="1" max="1" width="9.140625" style="65"/>
    <col min="2" max="2" width="19.42578125" style="65" customWidth="1"/>
    <col min="3" max="3" width="34.85546875" style="65" customWidth="1"/>
    <col min="4" max="4" width="24.42578125" style="65" customWidth="1"/>
    <col min="5" max="5" width="23.5703125" style="65" bestFit="1" customWidth="1"/>
    <col min="6" max="6" width="30.85546875" style="65" bestFit="1" customWidth="1"/>
    <col min="7" max="16384" width="9.140625" style="65"/>
  </cols>
  <sheetData>
    <row r="3" spans="1:6" ht="19.5" customHeight="1" x14ac:dyDescent="0.2">
      <c r="A3" s="326" t="s">
        <v>126</v>
      </c>
      <c r="B3" s="327"/>
      <c r="C3" s="64" t="s">
        <v>127</v>
      </c>
      <c r="D3" s="64" t="s">
        <v>128</v>
      </c>
      <c r="E3" s="64" t="s">
        <v>129</v>
      </c>
      <c r="F3" s="64" t="s">
        <v>130</v>
      </c>
    </row>
    <row r="4" spans="1:6" x14ac:dyDescent="0.2">
      <c r="A4" s="308" t="s">
        <v>184</v>
      </c>
      <c r="B4" s="328" t="s">
        <v>131</v>
      </c>
      <c r="C4" s="329" t="s">
        <v>132</v>
      </c>
      <c r="D4" s="330" t="s">
        <v>133</v>
      </c>
      <c r="E4" s="330"/>
      <c r="F4" s="330"/>
    </row>
    <row r="5" spans="1:6" x14ac:dyDescent="0.2">
      <c r="A5" s="318"/>
      <c r="B5" s="319"/>
      <c r="C5" s="319"/>
      <c r="D5" s="308" t="s">
        <v>134</v>
      </c>
      <c r="E5" s="304" t="s">
        <v>135</v>
      </c>
      <c r="F5" s="66" t="s">
        <v>136</v>
      </c>
    </row>
    <row r="6" spans="1:6" x14ac:dyDescent="0.2">
      <c r="A6" s="318"/>
      <c r="B6" s="319"/>
      <c r="C6" s="319"/>
      <c r="D6" s="318"/>
      <c r="E6" s="305"/>
      <c r="F6" s="66" t="s">
        <v>137</v>
      </c>
    </row>
    <row r="7" spans="1:6" x14ac:dyDescent="0.2">
      <c r="A7" s="318"/>
      <c r="B7" s="319"/>
      <c r="C7" s="319"/>
      <c r="D7" s="318"/>
      <c r="E7" s="305"/>
      <c r="F7" s="66" t="s">
        <v>138</v>
      </c>
    </row>
    <row r="8" spans="1:6" x14ac:dyDescent="0.2">
      <c r="A8" s="318"/>
      <c r="B8" s="319"/>
      <c r="C8" s="319"/>
      <c r="D8" s="318"/>
      <c r="E8" s="307"/>
      <c r="F8" s="66" t="s">
        <v>139</v>
      </c>
    </row>
    <row r="9" spans="1:6" x14ac:dyDescent="0.2">
      <c r="A9" s="318"/>
      <c r="B9" s="319"/>
      <c r="C9" s="319"/>
      <c r="D9" s="318"/>
      <c r="E9" s="304" t="s">
        <v>140</v>
      </c>
      <c r="F9" s="66" t="s">
        <v>141</v>
      </c>
    </row>
    <row r="10" spans="1:6" x14ac:dyDescent="0.2">
      <c r="A10" s="318"/>
      <c r="B10" s="319"/>
      <c r="C10" s="319"/>
      <c r="D10" s="318"/>
      <c r="E10" s="307"/>
      <c r="F10" s="66" t="s">
        <v>142</v>
      </c>
    </row>
    <row r="11" spans="1:6" x14ac:dyDescent="0.2">
      <c r="A11" s="318"/>
      <c r="B11" s="319"/>
      <c r="C11" s="319"/>
      <c r="D11" s="318"/>
      <c r="E11" s="68" t="s">
        <v>143</v>
      </c>
      <c r="F11" s="66"/>
    </row>
    <row r="12" spans="1:6" x14ac:dyDescent="0.2">
      <c r="A12" s="318"/>
      <c r="B12" s="319"/>
      <c r="C12" s="319"/>
      <c r="D12" s="309"/>
      <c r="E12" s="68" t="s">
        <v>144</v>
      </c>
      <c r="F12" s="66"/>
    </row>
    <row r="13" spans="1:6" x14ac:dyDescent="0.2">
      <c r="A13" s="318"/>
      <c r="B13" s="319"/>
      <c r="C13" s="319"/>
      <c r="D13" s="308" t="s">
        <v>145</v>
      </c>
      <c r="E13" s="304" t="s">
        <v>135</v>
      </c>
      <c r="F13" s="66" t="s">
        <v>136</v>
      </c>
    </row>
    <row r="14" spans="1:6" x14ac:dyDescent="0.2">
      <c r="A14" s="318"/>
      <c r="B14" s="319"/>
      <c r="C14" s="319"/>
      <c r="D14" s="318"/>
      <c r="E14" s="305"/>
      <c r="F14" s="66" t="s">
        <v>137</v>
      </c>
    </row>
    <row r="15" spans="1:6" x14ac:dyDescent="0.2">
      <c r="A15" s="318"/>
      <c r="B15" s="319"/>
      <c r="C15" s="319"/>
      <c r="D15" s="323"/>
      <c r="E15" s="306"/>
      <c r="F15" s="66" t="s">
        <v>138</v>
      </c>
    </row>
    <row r="16" spans="1:6" x14ac:dyDescent="0.2">
      <c r="A16" s="318"/>
      <c r="B16" s="319"/>
      <c r="C16" s="319"/>
      <c r="D16" s="308" t="s">
        <v>146</v>
      </c>
      <c r="E16" s="304" t="s">
        <v>135</v>
      </c>
      <c r="F16" s="66" t="s">
        <v>136</v>
      </c>
    </row>
    <row r="17" spans="1:6" x14ac:dyDescent="0.2">
      <c r="A17" s="318"/>
      <c r="B17" s="319"/>
      <c r="C17" s="319"/>
      <c r="D17" s="318"/>
      <c r="E17" s="305"/>
      <c r="F17" s="66" t="s">
        <v>137</v>
      </c>
    </row>
    <row r="18" spans="1:6" x14ac:dyDescent="0.2">
      <c r="A18" s="318"/>
      <c r="B18" s="319"/>
      <c r="C18" s="319"/>
      <c r="D18" s="323"/>
      <c r="E18" s="306"/>
      <c r="F18" s="66" t="s">
        <v>138</v>
      </c>
    </row>
    <row r="19" spans="1:6" x14ac:dyDescent="0.2">
      <c r="A19" s="318"/>
      <c r="B19" s="319"/>
      <c r="C19" s="319"/>
      <c r="D19" s="320" t="s">
        <v>147</v>
      </c>
      <c r="E19" s="71" t="s">
        <v>135</v>
      </c>
      <c r="F19" s="66" t="s">
        <v>138</v>
      </c>
    </row>
    <row r="20" spans="1:6" x14ac:dyDescent="0.2">
      <c r="A20" s="318"/>
      <c r="B20" s="319"/>
      <c r="C20" s="319"/>
      <c r="D20" s="321"/>
      <c r="E20" s="304" t="s">
        <v>140</v>
      </c>
      <c r="F20" s="66" t="s">
        <v>141</v>
      </c>
    </row>
    <row r="21" spans="1:6" x14ac:dyDescent="0.2">
      <c r="A21" s="318"/>
      <c r="B21" s="319"/>
      <c r="C21" s="319"/>
      <c r="D21" s="323"/>
      <c r="E21" s="307"/>
      <c r="F21" s="66" t="s">
        <v>142</v>
      </c>
    </row>
    <row r="22" spans="1:6" x14ac:dyDescent="0.2">
      <c r="A22" s="318"/>
      <c r="B22" s="319"/>
      <c r="C22" s="319"/>
      <c r="D22" s="70" t="s">
        <v>148</v>
      </c>
      <c r="E22" s="67" t="s">
        <v>135</v>
      </c>
      <c r="F22" s="66" t="s">
        <v>149</v>
      </c>
    </row>
    <row r="23" spans="1:6" x14ac:dyDescent="0.2">
      <c r="A23" s="318"/>
      <c r="B23" s="319"/>
      <c r="C23" s="319"/>
      <c r="D23" s="70" t="s">
        <v>150</v>
      </c>
      <c r="E23" s="67" t="s">
        <v>135</v>
      </c>
      <c r="F23" s="66" t="s">
        <v>138</v>
      </c>
    </row>
    <row r="24" spans="1:6" x14ac:dyDescent="0.2">
      <c r="A24" s="318"/>
      <c r="B24" s="319"/>
      <c r="C24" s="319"/>
      <c r="D24" s="70" t="s">
        <v>151</v>
      </c>
      <c r="E24" s="67" t="s">
        <v>135</v>
      </c>
      <c r="F24" s="66" t="s">
        <v>138</v>
      </c>
    </row>
    <row r="25" spans="1:6" x14ac:dyDescent="0.2">
      <c r="A25" s="318"/>
      <c r="B25" s="319"/>
      <c r="C25" s="319"/>
      <c r="D25" s="69" t="s">
        <v>152</v>
      </c>
      <c r="E25" s="68" t="s">
        <v>135</v>
      </c>
      <c r="F25" s="66" t="s">
        <v>138</v>
      </c>
    </row>
    <row r="26" spans="1:6" x14ac:dyDescent="0.2">
      <c r="A26" s="318"/>
      <c r="B26" s="319"/>
      <c r="C26" s="319"/>
      <c r="D26" s="330" t="s">
        <v>153</v>
      </c>
      <c r="E26" s="330"/>
      <c r="F26" s="330"/>
    </row>
    <row r="27" spans="1:6" x14ac:dyDescent="0.2">
      <c r="A27" s="318"/>
      <c r="B27" s="319"/>
      <c r="C27" s="319"/>
      <c r="D27" s="308" t="s">
        <v>154</v>
      </c>
      <c r="E27" s="304" t="s">
        <v>135</v>
      </c>
      <c r="F27" s="66" t="s">
        <v>136</v>
      </c>
    </row>
    <row r="28" spans="1:6" x14ac:dyDescent="0.2">
      <c r="A28" s="318"/>
      <c r="B28" s="319"/>
      <c r="C28" s="319"/>
      <c r="D28" s="318"/>
      <c r="E28" s="305"/>
      <c r="F28" s="66" t="s">
        <v>137</v>
      </c>
    </row>
    <row r="29" spans="1:6" x14ac:dyDescent="0.2">
      <c r="A29" s="318"/>
      <c r="B29" s="319"/>
      <c r="C29" s="319"/>
      <c r="D29" s="309"/>
      <c r="E29" s="307"/>
      <c r="F29" s="66" t="s">
        <v>138</v>
      </c>
    </row>
    <row r="30" spans="1:6" x14ac:dyDescent="0.2">
      <c r="A30" s="318"/>
      <c r="B30" s="319"/>
      <c r="C30" s="319"/>
      <c r="D30" s="308" t="s">
        <v>155</v>
      </c>
      <c r="E30" s="304" t="s">
        <v>135</v>
      </c>
      <c r="F30" s="66" t="s">
        <v>136</v>
      </c>
    </row>
    <row r="31" spans="1:6" x14ac:dyDescent="0.2">
      <c r="A31" s="318"/>
      <c r="B31" s="319"/>
      <c r="C31" s="319"/>
      <c r="D31" s="309"/>
      <c r="E31" s="307"/>
      <c r="F31" s="66" t="s">
        <v>138</v>
      </c>
    </row>
    <row r="32" spans="1:6" x14ac:dyDescent="0.2">
      <c r="A32" s="309"/>
      <c r="B32" s="319"/>
      <c r="C32" s="319"/>
      <c r="D32" s="64" t="s">
        <v>156</v>
      </c>
      <c r="E32" s="68" t="s">
        <v>135</v>
      </c>
      <c r="F32" s="66" t="s">
        <v>138</v>
      </c>
    </row>
    <row r="33" spans="1:6" x14ac:dyDescent="0.2">
      <c r="A33" s="308" t="s">
        <v>315</v>
      </c>
      <c r="B33" s="314" t="s">
        <v>340</v>
      </c>
      <c r="C33" s="316"/>
      <c r="D33" s="308" t="s">
        <v>341</v>
      </c>
      <c r="E33" s="304" t="s">
        <v>135</v>
      </c>
      <c r="F33" s="324" t="s">
        <v>138</v>
      </c>
    </row>
    <row r="34" spans="1:6" ht="30" customHeight="1" x14ac:dyDescent="0.2">
      <c r="A34" s="309"/>
      <c r="B34" s="315" t="s">
        <v>317</v>
      </c>
      <c r="C34" s="317"/>
      <c r="D34" s="318"/>
      <c r="E34" s="305"/>
      <c r="F34" s="325"/>
    </row>
    <row r="35" spans="1:6" x14ac:dyDescent="0.2">
      <c r="A35" s="308" t="s">
        <v>318</v>
      </c>
      <c r="B35" s="314" t="s">
        <v>339</v>
      </c>
      <c r="C35" s="316"/>
      <c r="D35" s="308" t="s">
        <v>316</v>
      </c>
      <c r="E35" s="304" t="s">
        <v>135</v>
      </c>
      <c r="F35" s="324" t="s">
        <v>138</v>
      </c>
    </row>
    <row r="36" spans="1:6" x14ac:dyDescent="0.2">
      <c r="A36" s="309"/>
      <c r="B36" s="315"/>
      <c r="C36" s="317"/>
      <c r="D36" s="318"/>
      <c r="E36" s="305"/>
      <c r="F36" s="325"/>
    </row>
    <row r="37" spans="1:6" x14ac:dyDescent="0.2">
      <c r="A37" s="308" t="s">
        <v>319</v>
      </c>
      <c r="B37" s="320" t="s">
        <v>320</v>
      </c>
      <c r="C37" s="316"/>
      <c r="D37" s="308" t="s">
        <v>316</v>
      </c>
      <c r="E37" s="304" t="s">
        <v>135</v>
      </c>
      <c r="F37" s="66" t="s">
        <v>136</v>
      </c>
    </row>
    <row r="38" spans="1:6" x14ac:dyDescent="0.2">
      <c r="A38" s="318"/>
      <c r="B38" s="321"/>
      <c r="C38" s="317"/>
      <c r="D38" s="318"/>
      <c r="E38" s="305"/>
      <c r="F38" s="66" t="s">
        <v>137</v>
      </c>
    </row>
    <row r="39" spans="1:6" x14ac:dyDescent="0.2">
      <c r="A39" s="309"/>
      <c r="B39" s="321"/>
      <c r="C39" s="322"/>
      <c r="D39" s="323"/>
      <c r="E39" s="306"/>
      <c r="F39" s="66" t="s">
        <v>138</v>
      </c>
    </row>
    <row r="40" spans="1:6" x14ac:dyDescent="0.2">
      <c r="A40" s="308" t="s">
        <v>321</v>
      </c>
      <c r="B40" s="310" t="s">
        <v>141</v>
      </c>
      <c r="C40" s="312"/>
      <c r="D40" s="308"/>
      <c r="E40" s="304" t="s">
        <v>140</v>
      </c>
      <c r="F40" s="66" t="s">
        <v>157</v>
      </c>
    </row>
    <row r="41" spans="1:6" x14ac:dyDescent="0.2">
      <c r="A41" s="309"/>
      <c r="B41" s="319"/>
      <c r="C41" s="313"/>
      <c r="D41" s="309"/>
      <c r="E41" s="307"/>
      <c r="F41" s="66"/>
    </row>
    <row r="42" spans="1:6" x14ac:dyDescent="0.2">
      <c r="A42" s="308" t="s">
        <v>322</v>
      </c>
      <c r="B42" s="310" t="s">
        <v>158</v>
      </c>
      <c r="C42" s="312"/>
      <c r="D42" s="308"/>
      <c r="E42" s="304" t="s">
        <v>140</v>
      </c>
      <c r="F42" s="66" t="s">
        <v>159</v>
      </c>
    </row>
    <row r="43" spans="1:6" x14ac:dyDescent="0.2">
      <c r="A43" s="309"/>
      <c r="B43" s="311"/>
      <c r="C43" s="313"/>
      <c r="D43" s="309"/>
      <c r="E43" s="307"/>
      <c r="F43" s="66"/>
    </row>
  </sheetData>
  <mergeCells count="46">
    <mergeCell ref="A3:B3"/>
    <mergeCell ref="A4:A32"/>
    <mergeCell ref="B4:B32"/>
    <mergeCell ref="C4:C32"/>
    <mergeCell ref="D4:F4"/>
    <mergeCell ref="D5:D12"/>
    <mergeCell ref="E5:E8"/>
    <mergeCell ref="D16:D18"/>
    <mergeCell ref="E9:E10"/>
    <mergeCell ref="D13:D15"/>
    <mergeCell ref="E13:E15"/>
    <mergeCell ref="D26:F26"/>
    <mergeCell ref="E16:E18"/>
    <mergeCell ref="D19:D21"/>
    <mergeCell ref="E20:E21"/>
    <mergeCell ref="D27:D29"/>
    <mergeCell ref="E35:E36"/>
    <mergeCell ref="F35:F36"/>
    <mergeCell ref="D30:D31"/>
    <mergeCell ref="E30:E31"/>
    <mergeCell ref="F33:F34"/>
    <mergeCell ref="E27:E29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A40:A41"/>
    <mergeCell ref="B40:B41"/>
    <mergeCell ref="C40:C41"/>
    <mergeCell ref="D40:D41"/>
    <mergeCell ref="A37:A39"/>
    <mergeCell ref="B37:B39"/>
    <mergeCell ref="C37:C39"/>
    <mergeCell ref="D37:D39"/>
    <mergeCell ref="E37:E39"/>
    <mergeCell ref="E40:E41"/>
    <mergeCell ref="A42:A43"/>
    <mergeCell ref="B42:B43"/>
    <mergeCell ref="C42:C43"/>
    <mergeCell ref="D42:D43"/>
    <mergeCell ref="E42:E43"/>
  </mergeCells>
  <phoneticPr fontId="25" type="noConversion"/>
  <pageMargins left="0.35433070866141736" right="0.35433070866141736" top="0.98425196850393704" bottom="0.59055118110236227" header="0.51181102362204722" footer="0.51181102362204722"/>
  <pageSetup paperSize="8" orientation="portrait" r:id="rId1"/>
  <headerFooter>
    <oddHeader>&amp;C  1. sz. melléklet 
a 2/2015. (II.19.) önkormányzati rendelethez
Gölle Községi Önkormányzat 2015. évi címrendje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E29"/>
  <sheetViews>
    <sheetView view="pageLayout" zoomScale="90" zoomScaleNormal="100" zoomScalePageLayoutView="90" workbookViewId="0">
      <selection activeCell="B6" sqref="B6"/>
    </sheetView>
  </sheetViews>
  <sheetFormatPr defaultColWidth="9" defaultRowHeight="12.75" x14ac:dyDescent="0.2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3" spans="1:5" ht="19.7" customHeight="1" thickBot="1" x14ac:dyDescent="0.25">
      <c r="A3" s="445" t="s">
        <v>240</v>
      </c>
      <c r="B3" s="445"/>
      <c r="C3" s="96"/>
      <c r="D3" s="445" t="s">
        <v>241</v>
      </c>
      <c r="E3" s="445"/>
    </row>
    <row r="4" spans="1:5" ht="19.7" customHeight="1" thickBot="1" x14ac:dyDescent="0.3">
      <c r="A4" s="120" t="s">
        <v>242</v>
      </c>
      <c r="B4" s="191" t="s">
        <v>243</v>
      </c>
      <c r="C4" s="192"/>
      <c r="D4" s="193" t="s">
        <v>105</v>
      </c>
      <c r="E4" s="191" t="s">
        <v>243</v>
      </c>
    </row>
    <row r="5" spans="1:5" ht="19.7" customHeight="1" x14ac:dyDescent="0.25">
      <c r="A5" s="194" t="s">
        <v>334</v>
      </c>
      <c r="B5" s="195"/>
      <c r="C5" s="192"/>
      <c r="D5" s="200" t="s">
        <v>245</v>
      </c>
      <c r="E5" s="201">
        <v>22345</v>
      </c>
    </row>
    <row r="6" spans="1:5" ht="19.7" customHeight="1" x14ac:dyDescent="0.25">
      <c r="A6" s="198" t="s">
        <v>335</v>
      </c>
      <c r="B6" s="199"/>
      <c r="C6" s="192"/>
      <c r="D6" s="200" t="s">
        <v>137</v>
      </c>
      <c r="E6" s="201">
        <v>5851</v>
      </c>
    </row>
    <row r="7" spans="1:5" ht="19.7" customHeight="1" x14ac:dyDescent="0.25">
      <c r="A7" s="198" t="s">
        <v>418</v>
      </c>
      <c r="B7" s="199">
        <v>627</v>
      </c>
      <c r="C7" s="192"/>
      <c r="D7" s="200" t="s">
        <v>138</v>
      </c>
      <c r="E7" s="201">
        <v>5134</v>
      </c>
    </row>
    <row r="8" spans="1:5" ht="19.7" customHeight="1" x14ac:dyDescent="0.25">
      <c r="A8" s="198" t="s">
        <v>355</v>
      </c>
      <c r="B8" s="199">
        <v>32912</v>
      </c>
      <c r="C8" s="192"/>
      <c r="D8" s="200"/>
      <c r="E8" s="201"/>
    </row>
    <row r="9" spans="1:5" ht="19.7" customHeight="1" x14ac:dyDescent="0.25">
      <c r="A9" s="198"/>
      <c r="B9" s="199"/>
      <c r="C9" s="192"/>
      <c r="D9" s="200"/>
      <c r="E9" s="201"/>
    </row>
    <row r="10" spans="1:5" ht="19.7" customHeight="1" x14ac:dyDescent="0.25">
      <c r="A10" s="198" t="s">
        <v>336</v>
      </c>
      <c r="B10" s="199">
        <v>2269</v>
      </c>
      <c r="C10" s="192"/>
      <c r="D10" s="200"/>
      <c r="E10" s="201"/>
    </row>
    <row r="11" spans="1:5" ht="19.7" customHeight="1" thickBot="1" x14ac:dyDescent="0.3">
      <c r="A11" s="202" t="s">
        <v>252</v>
      </c>
      <c r="B11" s="203">
        <f>SUM(B5:B10)</f>
        <v>35808</v>
      </c>
      <c r="C11" s="192"/>
      <c r="D11" s="202" t="s">
        <v>253</v>
      </c>
      <c r="E11" s="204">
        <f>SUM(E5:E10)</f>
        <v>33330</v>
      </c>
    </row>
    <row r="12" spans="1:5" ht="19.7" customHeight="1" x14ac:dyDescent="0.25">
      <c r="C12" s="192"/>
    </row>
    <row r="13" spans="1:5" ht="19.7" customHeight="1" x14ac:dyDescent="0.25">
      <c r="C13" s="192"/>
    </row>
    <row r="14" spans="1:5" ht="19.7" customHeight="1" thickBot="1" x14ac:dyDescent="0.3">
      <c r="A14" s="205"/>
      <c r="B14" s="206"/>
      <c r="C14" s="192"/>
      <c r="D14" s="205"/>
      <c r="E14" s="206"/>
    </row>
    <row r="15" spans="1:5" ht="19.7" customHeight="1" thickBot="1" x14ac:dyDescent="0.3">
      <c r="A15" s="120" t="s">
        <v>254</v>
      </c>
      <c r="B15" s="191" t="s">
        <v>243</v>
      </c>
      <c r="C15" s="192"/>
      <c r="D15" s="193" t="s">
        <v>255</v>
      </c>
      <c r="E15" s="191" t="s">
        <v>243</v>
      </c>
    </row>
    <row r="16" spans="1:5" ht="19.7" customHeight="1" x14ac:dyDescent="0.25">
      <c r="A16" s="200" t="s">
        <v>337</v>
      </c>
      <c r="B16" s="201"/>
      <c r="C16" s="192"/>
      <c r="D16" s="200" t="s">
        <v>256</v>
      </c>
      <c r="E16" s="201">
        <v>0</v>
      </c>
    </row>
    <row r="17" spans="1:5" ht="19.7" customHeight="1" x14ac:dyDescent="0.25">
      <c r="A17" s="200" t="s">
        <v>257</v>
      </c>
      <c r="B17" s="201"/>
      <c r="C17" s="192"/>
      <c r="D17" s="200" t="s">
        <v>124</v>
      </c>
      <c r="E17" s="201">
        <v>0</v>
      </c>
    </row>
    <row r="18" spans="1:5" ht="19.7" customHeight="1" thickBot="1" x14ac:dyDescent="0.3">
      <c r="A18" s="202" t="s">
        <v>258</v>
      </c>
      <c r="B18" s="203">
        <f>SUM(B16:B17)</f>
        <v>0</v>
      </c>
      <c r="C18" s="192"/>
      <c r="D18" s="202" t="s">
        <v>259</v>
      </c>
      <c r="E18" s="203">
        <f>SUM(E16:E17)</f>
        <v>0</v>
      </c>
    </row>
    <row r="19" spans="1:5" ht="17.100000000000001" customHeight="1" x14ac:dyDescent="0.2">
      <c r="A19" s="207"/>
      <c r="B19" s="208"/>
      <c r="C19" s="87"/>
      <c r="D19" s="207"/>
      <c r="E19" s="208"/>
    </row>
    <row r="20" spans="1:5" ht="17.100000000000001" customHeight="1" x14ac:dyDescent="0.2">
      <c r="A20" s="87" t="s">
        <v>260</v>
      </c>
      <c r="B20" s="209">
        <f>SUM(B11,B18)</f>
        <v>35808</v>
      </c>
      <c r="C20" s="87"/>
      <c r="D20" s="87" t="s">
        <v>261</v>
      </c>
      <c r="E20" s="209">
        <f>SUM(E11,E18)</f>
        <v>33330</v>
      </c>
    </row>
    <row r="21" spans="1:5" ht="17.100000000000001" customHeight="1" x14ac:dyDescent="0.2">
      <c r="A21" s="89"/>
      <c r="B21" s="210"/>
      <c r="C21" s="87"/>
      <c r="D21" s="86"/>
      <c r="E21" s="211"/>
    </row>
    <row r="22" spans="1:5" ht="17.100000000000001" customHeight="1" x14ac:dyDescent="0.2">
      <c r="A22" s="86"/>
      <c r="B22" s="211"/>
      <c r="C22" s="87"/>
      <c r="D22" s="86"/>
      <c r="E22" s="211"/>
    </row>
    <row r="23" spans="1:5" ht="17.100000000000001" customHeight="1" x14ac:dyDescent="0.2">
      <c r="A23" s="446"/>
      <c r="B23" s="447"/>
      <c r="C23" s="447"/>
      <c r="D23" s="447"/>
      <c r="E23" s="447"/>
    </row>
    <row r="24" spans="1:5" ht="17.100000000000001" customHeight="1" x14ac:dyDescent="0.2">
      <c r="A24" s="447"/>
      <c r="B24" s="447"/>
      <c r="C24" s="447"/>
      <c r="D24" s="447"/>
      <c r="E24" s="447"/>
    </row>
    <row r="25" spans="1:5" ht="17.100000000000001" customHeight="1" x14ac:dyDescent="0.2">
      <c r="A25" s="447"/>
      <c r="B25" s="447"/>
      <c r="C25" s="447"/>
      <c r="D25" s="447"/>
      <c r="E25" s="447"/>
    </row>
    <row r="26" spans="1:5" ht="17.100000000000001" customHeight="1" x14ac:dyDescent="0.2"/>
    <row r="27" spans="1:5" ht="17.100000000000001" customHeight="1" x14ac:dyDescent="0.2"/>
    <row r="28" spans="1:5" ht="17.100000000000001" customHeight="1" x14ac:dyDescent="0.2"/>
    <row r="29" spans="1:5" ht="17.100000000000001" customHeight="1" x14ac:dyDescent="0.2"/>
  </sheetData>
  <mergeCells count="3">
    <mergeCell ref="A3:B3"/>
    <mergeCell ref="D3:E3"/>
    <mergeCell ref="A23:E25"/>
  </mergeCells>
  <phoneticPr fontId="25" type="noConversion"/>
  <pageMargins left="0.7" right="0.7" top="0.75" bottom="0.75" header="0.3" footer="0.3"/>
  <pageSetup paperSize="9" orientation="landscape" r:id="rId1"/>
  <headerFooter>
    <oddHeader>&amp;C6. sz. melléklet 
a 5/2016. (V.02.) önkormányzati rendelethez
Göllei Közös Önkormányzati Hivatal 2015.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E31"/>
  <sheetViews>
    <sheetView view="pageLayout" zoomScaleNormal="100" workbookViewId="0">
      <selection activeCell="B7" sqref="B7"/>
    </sheetView>
  </sheetViews>
  <sheetFormatPr defaultColWidth="9" defaultRowHeight="12.75" x14ac:dyDescent="0.2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3" spans="1:5" ht="19.7" customHeight="1" thickBot="1" x14ac:dyDescent="0.25">
      <c r="A3" s="445" t="s">
        <v>240</v>
      </c>
      <c r="B3" s="445"/>
      <c r="C3" s="96"/>
      <c r="D3" s="445" t="s">
        <v>241</v>
      </c>
      <c r="E3" s="445"/>
    </row>
    <row r="4" spans="1:5" ht="19.7" customHeight="1" thickBot="1" x14ac:dyDescent="0.3">
      <c r="A4" s="120" t="s">
        <v>242</v>
      </c>
      <c r="B4" s="191" t="s">
        <v>243</v>
      </c>
      <c r="C4" s="192"/>
      <c r="D4" s="193" t="s">
        <v>105</v>
      </c>
      <c r="E4" s="191" t="s">
        <v>243</v>
      </c>
    </row>
    <row r="5" spans="1:5" ht="19.7" customHeight="1" x14ac:dyDescent="0.25">
      <c r="A5" s="285" t="s">
        <v>338</v>
      </c>
      <c r="B5" s="286">
        <v>9878</v>
      </c>
      <c r="C5" s="192"/>
      <c r="D5" s="289" t="s">
        <v>245</v>
      </c>
      <c r="E5" s="290">
        <v>17485</v>
      </c>
    </row>
    <row r="6" spans="1:5" ht="19.7" customHeight="1" x14ac:dyDescent="0.25">
      <c r="A6" s="292" t="s">
        <v>356</v>
      </c>
      <c r="B6" s="286">
        <f>9211+1800</f>
        <v>11011</v>
      </c>
      <c r="C6" s="192"/>
      <c r="D6" s="289" t="s">
        <v>137</v>
      </c>
      <c r="E6" s="290">
        <v>4465</v>
      </c>
    </row>
    <row r="7" spans="1:5" ht="19.7" customHeight="1" x14ac:dyDescent="0.25">
      <c r="A7" s="292" t="s">
        <v>357</v>
      </c>
      <c r="B7" s="286">
        <v>1330</v>
      </c>
      <c r="C7" s="192"/>
      <c r="D7" s="289" t="s">
        <v>138</v>
      </c>
      <c r="E7" s="290">
        <v>8875</v>
      </c>
    </row>
    <row r="8" spans="1:5" ht="19.7" customHeight="1" x14ac:dyDescent="0.25">
      <c r="A8" s="292" t="s">
        <v>363</v>
      </c>
      <c r="B8" s="286">
        <v>3096</v>
      </c>
      <c r="C8" s="192"/>
      <c r="D8" s="289"/>
      <c r="E8" s="290"/>
    </row>
    <row r="9" spans="1:5" ht="19.7" customHeight="1" x14ac:dyDescent="0.25">
      <c r="A9" s="292" t="s">
        <v>365</v>
      </c>
      <c r="B9" s="286">
        <v>2514</v>
      </c>
      <c r="C9" s="192"/>
      <c r="D9" s="289"/>
      <c r="E9" s="290"/>
    </row>
    <row r="10" spans="1:5" ht="19.7" customHeight="1" x14ac:dyDescent="0.25">
      <c r="A10" s="285" t="s">
        <v>336</v>
      </c>
      <c r="B10" s="286">
        <v>2929</v>
      </c>
      <c r="C10" s="192"/>
      <c r="D10" s="289"/>
      <c r="E10" s="290"/>
    </row>
    <row r="11" spans="1:5" ht="19.7" customHeight="1" x14ac:dyDescent="0.25">
      <c r="A11" s="294" t="s">
        <v>384</v>
      </c>
      <c r="B11" s="299">
        <v>5010</v>
      </c>
      <c r="C11" s="192"/>
      <c r="D11" s="300"/>
      <c r="E11" s="301"/>
    </row>
    <row r="12" spans="1:5" ht="19.7" customHeight="1" thickBot="1" x14ac:dyDescent="0.3">
      <c r="A12" s="287" t="s">
        <v>252</v>
      </c>
      <c r="B12" s="288">
        <f>SUM(B5:B11)</f>
        <v>35768</v>
      </c>
      <c r="C12" s="192"/>
      <c r="D12" s="287" t="s">
        <v>253</v>
      </c>
      <c r="E12" s="291">
        <f>SUM(E5:E10)</f>
        <v>30825</v>
      </c>
    </row>
    <row r="13" spans="1:5" ht="19.7" customHeight="1" x14ac:dyDescent="0.25">
      <c r="B13" s="303"/>
      <c r="C13" s="192"/>
    </row>
    <row r="14" spans="1:5" ht="19.7" customHeight="1" x14ac:dyDescent="0.25">
      <c r="C14" s="192"/>
    </row>
    <row r="15" spans="1:5" ht="19.7" customHeight="1" x14ac:dyDescent="0.25">
      <c r="C15" s="192"/>
    </row>
    <row r="16" spans="1:5" ht="19.7" customHeight="1" thickBot="1" x14ac:dyDescent="0.3">
      <c r="A16" s="205"/>
      <c r="B16" s="206"/>
      <c r="C16" s="192"/>
      <c r="D16" s="205"/>
      <c r="E16" s="206"/>
    </row>
    <row r="17" spans="1:5" ht="19.7" customHeight="1" thickBot="1" x14ac:dyDescent="0.3">
      <c r="A17" s="120" t="s">
        <v>254</v>
      </c>
      <c r="B17" s="191" t="s">
        <v>243</v>
      </c>
      <c r="C17" s="192"/>
      <c r="D17" s="193" t="s">
        <v>255</v>
      </c>
      <c r="E17" s="191" t="s">
        <v>243</v>
      </c>
    </row>
    <row r="18" spans="1:5" ht="19.7" customHeight="1" x14ac:dyDescent="0.25">
      <c r="A18" s="289" t="s">
        <v>337</v>
      </c>
      <c r="B18" s="290"/>
      <c r="C18" s="192"/>
      <c r="D18" s="289" t="s">
        <v>256</v>
      </c>
      <c r="E18" s="290">
        <v>0</v>
      </c>
    </row>
    <row r="19" spans="1:5" ht="19.7" customHeight="1" x14ac:dyDescent="0.25">
      <c r="A19" s="289" t="s">
        <v>257</v>
      </c>
      <c r="B19" s="290"/>
      <c r="C19" s="192"/>
      <c r="D19" s="289" t="s">
        <v>124</v>
      </c>
      <c r="E19" s="290">
        <v>0</v>
      </c>
    </row>
    <row r="20" spans="1:5" ht="19.7" customHeight="1" thickBot="1" x14ac:dyDescent="0.3">
      <c r="A20" s="287" t="s">
        <v>258</v>
      </c>
      <c r="B20" s="288">
        <f>SUM(B18:B19)</f>
        <v>0</v>
      </c>
      <c r="C20" s="192"/>
      <c r="D20" s="287" t="s">
        <v>259</v>
      </c>
      <c r="E20" s="288">
        <f>SUM(E18:E19)</f>
        <v>0</v>
      </c>
    </row>
    <row r="21" spans="1:5" ht="17.100000000000001" customHeight="1" x14ac:dyDescent="0.2">
      <c r="A21" s="207"/>
      <c r="B21" s="208"/>
      <c r="C21" s="87"/>
      <c r="D21" s="207"/>
      <c r="E21" s="208"/>
    </row>
    <row r="22" spans="1:5" ht="17.100000000000001" customHeight="1" x14ac:dyDescent="0.2">
      <c r="A22" s="87" t="s">
        <v>260</v>
      </c>
      <c r="B22" s="209">
        <f>SUM(B12,B20)</f>
        <v>35768</v>
      </c>
      <c r="C22" s="87"/>
      <c r="D22" s="87" t="s">
        <v>261</v>
      </c>
      <c r="E22" s="209">
        <f>SUM(E12,E20)</f>
        <v>30825</v>
      </c>
    </row>
    <row r="23" spans="1:5" ht="17.100000000000001" customHeight="1" x14ac:dyDescent="0.2">
      <c r="A23" s="89"/>
      <c r="B23" s="210"/>
      <c r="C23" s="87"/>
      <c r="D23" s="86"/>
      <c r="E23" s="211"/>
    </row>
    <row r="24" spans="1:5" ht="17.100000000000001" customHeight="1" x14ac:dyDescent="0.2">
      <c r="A24" s="86"/>
      <c r="B24" s="211"/>
      <c r="C24" s="87"/>
      <c r="D24" s="86"/>
      <c r="E24" s="211"/>
    </row>
    <row r="25" spans="1:5" ht="17.100000000000001" customHeight="1" x14ac:dyDescent="0.2">
      <c r="A25" s="446"/>
      <c r="B25" s="447"/>
      <c r="C25" s="447"/>
      <c r="D25" s="447"/>
      <c r="E25" s="447"/>
    </row>
    <row r="26" spans="1:5" ht="17.100000000000001" customHeight="1" x14ac:dyDescent="0.2">
      <c r="A26" s="447"/>
      <c r="B26" s="447"/>
      <c r="C26" s="447"/>
      <c r="D26" s="447"/>
      <c r="E26" s="447"/>
    </row>
    <row r="27" spans="1:5" ht="17.100000000000001" customHeight="1" x14ac:dyDescent="0.2">
      <c r="A27" s="447"/>
      <c r="B27" s="447"/>
      <c r="C27" s="447"/>
      <c r="D27" s="447"/>
      <c r="E27" s="447"/>
    </row>
    <row r="28" spans="1:5" ht="17.100000000000001" customHeight="1" x14ac:dyDescent="0.2"/>
    <row r="29" spans="1:5" ht="17.100000000000001" customHeight="1" x14ac:dyDescent="0.2"/>
    <row r="30" spans="1:5" ht="17.100000000000001" customHeight="1" x14ac:dyDescent="0.2"/>
    <row r="31" spans="1:5" ht="17.100000000000001" customHeight="1" x14ac:dyDescent="0.2"/>
  </sheetData>
  <mergeCells count="3">
    <mergeCell ref="A3:B3"/>
    <mergeCell ref="D3:E3"/>
    <mergeCell ref="A25:E27"/>
  </mergeCells>
  <phoneticPr fontId="25" type="noConversion"/>
  <pageMargins left="0.7" right="0.7" top="0.75" bottom="0.75" header="0.3" footer="0.3"/>
  <pageSetup paperSize="9" orientation="landscape" r:id="rId1"/>
  <headerFooter alignWithMargins="0">
    <oddHeader>&amp;C7. sz. melléklet
az 5/2016. (V.02.) önkormányzati rendelethez
Göllei Napköziotthonos Óvoda 2015.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view="pageLayout" zoomScaleNormal="100" workbookViewId="0">
      <selection activeCell="F8" sqref="F8"/>
    </sheetView>
  </sheetViews>
  <sheetFormatPr defaultRowHeight="12.75" x14ac:dyDescent="0.2"/>
  <cols>
    <col min="1" max="1" width="21.85546875" style="165" customWidth="1"/>
    <col min="2" max="2" width="11.7109375" style="165" customWidth="1"/>
    <col min="3" max="16384" width="9.140625" style="165"/>
  </cols>
  <sheetData>
    <row r="3" spans="1:7" x14ac:dyDescent="0.2">
      <c r="A3" s="172" t="s">
        <v>263</v>
      </c>
    </row>
    <row r="4" spans="1:7" ht="13.5" thickBot="1" x14ac:dyDescent="0.25">
      <c r="B4" s="165" t="s">
        <v>294</v>
      </c>
    </row>
    <row r="5" spans="1:7" ht="13.5" thickBot="1" x14ac:dyDescent="0.25">
      <c r="A5" s="167" t="s">
        <v>264</v>
      </c>
      <c r="B5" s="212" t="s">
        <v>265</v>
      </c>
    </row>
    <row r="6" spans="1:7" x14ac:dyDescent="0.2">
      <c r="A6" s="293" t="s">
        <v>390</v>
      </c>
      <c r="B6" s="213">
        <v>200</v>
      </c>
    </row>
    <row r="7" spans="1:7" x14ac:dyDescent="0.2">
      <c r="A7" s="214"/>
      <c r="B7" s="215"/>
    </row>
    <row r="8" spans="1:7" x14ac:dyDescent="0.2">
      <c r="A8" s="214"/>
      <c r="B8" s="215"/>
    </row>
    <row r="9" spans="1:7" ht="13.5" thickBot="1" x14ac:dyDescent="0.25">
      <c r="A9" s="254" t="s">
        <v>224</v>
      </c>
      <c r="B9" s="255">
        <v>200</v>
      </c>
    </row>
    <row r="13" spans="1:7" x14ac:dyDescent="0.2">
      <c r="A13" s="451" t="s">
        <v>409</v>
      </c>
      <c r="B13" s="452"/>
      <c r="C13" s="452"/>
      <c r="D13" s="452"/>
      <c r="E13" s="452"/>
      <c r="F13" s="452"/>
      <c r="G13" s="452"/>
    </row>
    <row r="14" spans="1:7" x14ac:dyDescent="0.2">
      <c r="A14" s="452"/>
      <c r="B14" s="452"/>
      <c r="C14" s="452"/>
      <c r="D14" s="452"/>
      <c r="E14" s="452"/>
      <c r="F14" s="452"/>
      <c r="G14" s="452"/>
    </row>
    <row r="15" spans="1:7" ht="35.25" customHeight="1" x14ac:dyDescent="0.2">
      <c r="A15" s="452"/>
      <c r="B15" s="452"/>
      <c r="C15" s="452"/>
      <c r="D15" s="452"/>
      <c r="E15" s="452"/>
      <c r="F15" s="452"/>
      <c r="G15" s="452"/>
    </row>
    <row r="16" spans="1:7" ht="13.5" thickBot="1" x14ac:dyDescent="0.25"/>
    <row r="17" spans="1:6" ht="15" x14ac:dyDescent="0.2">
      <c r="A17" s="448" t="s">
        <v>295</v>
      </c>
      <c r="B17" s="449"/>
      <c r="C17" s="449"/>
      <c r="D17" s="449"/>
      <c r="E17" s="449"/>
      <c r="F17" s="450"/>
    </row>
    <row r="18" spans="1:6" x14ac:dyDescent="0.2">
      <c r="A18" s="227"/>
      <c r="B18" s="228"/>
      <c r="C18" s="228"/>
      <c r="D18" s="228"/>
      <c r="E18" s="228"/>
      <c r="F18" s="229"/>
    </row>
    <row r="19" spans="1:6" x14ac:dyDescent="0.2">
      <c r="A19" s="230" t="s">
        <v>296</v>
      </c>
      <c r="B19" s="231">
        <v>2015</v>
      </c>
      <c r="C19" s="231">
        <v>2016</v>
      </c>
      <c r="D19" s="231">
        <v>2017</v>
      </c>
      <c r="E19" s="231">
        <v>2018</v>
      </c>
      <c r="F19" s="231">
        <v>2019</v>
      </c>
    </row>
    <row r="20" spans="1:6" x14ac:dyDescent="0.2">
      <c r="A20" s="227"/>
      <c r="B20" s="228"/>
      <c r="C20" s="228"/>
      <c r="D20" s="228"/>
      <c r="E20" s="228"/>
      <c r="F20" s="229"/>
    </row>
    <row r="21" spans="1:6" x14ac:dyDescent="0.2">
      <c r="A21" s="227" t="s">
        <v>297</v>
      </c>
      <c r="B21" s="228">
        <v>0</v>
      </c>
      <c r="C21" s="228">
        <v>0</v>
      </c>
      <c r="D21" s="228">
        <v>0</v>
      </c>
      <c r="E21" s="228">
        <v>0</v>
      </c>
      <c r="F21" s="229">
        <v>0</v>
      </c>
    </row>
    <row r="22" spans="1:6" ht="38.25" x14ac:dyDescent="0.2">
      <c r="A22" s="232" t="s">
        <v>298</v>
      </c>
      <c r="B22" s="228">
        <v>0</v>
      </c>
      <c r="C22" s="228">
        <v>0</v>
      </c>
      <c r="D22" s="228">
        <v>0</v>
      </c>
      <c r="E22" s="228">
        <v>0</v>
      </c>
      <c r="F22" s="229">
        <v>0</v>
      </c>
    </row>
    <row r="23" spans="1:6" ht="38.25" x14ac:dyDescent="0.2">
      <c r="A23" s="232" t="s">
        <v>299</v>
      </c>
      <c r="B23" s="228">
        <v>0</v>
      </c>
      <c r="C23" s="228">
        <v>0</v>
      </c>
      <c r="D23" s="228">
        <v>0</v>
      </c>
      <c r="E23" s="228">
        <v>0</v>
      </c>
      <c r="F23" s="229">
        <v>0</v>
      </c>
    </row>
    <row r="24" spans="1:6" x14ac:dyDescent="0.2">
      <c r="A24" s="227" t="s">
        <v>300</v>
      </c>
      <c r="B24" s="228">
        <v>0</v>
      </c>
      <c r="C24" s="228">
        <v>0</v>
      </c>
      <c r="D24" s="228">
        <v>0</v>
      </c>
      <c r="E24" s="228">
        <v>0</v>
      </c>
      <c r="F24" s="229">
        <v>0</v>
      </c>
    </row>
    <row r="25" spans="1:6" x14ac:dyDescent="0.2">
      <c r="A25" s="227" t="s">
        <v>301</v>
      </c>
      <c r="B25" s="228">
        <v>0</v>
      </c>
      <c r="C25" s="228">
        <v>0</v>
      </c>
      <c r="D25" s="228">
        <v>0</v>
      </c>
      <c r="E25" s="228">
        <v>0</v>
      </c>
      <c r="F25" s="229">
        <v>0</v>
      </c>
    </row>
    <row r="26" spans="1:6" ht="13.5" thickBot="1" x14ac:dyDescent="0.25">
      <c r="A26" s="233" t="s">
        <v>302</v>
      </c>
      <c r="B26" s="234">
        <v>0</v>
      </c>
      <c r="C26" s="234">
        <v>0</v>
      </c>
      <c r="D26" s="234">
        <v>0</v>
      </c>
      <c r="E26" s="234">
        <v>0</v>
      </c>
      <c r="F26" s="235">
        <v>0</v>
      </c>
    </row>
  </sheetData>
  <mergeCells count="2">
    <mergeCell ref="A17:F17"/>
    <mergeCell ref="A13:G15"/>
  </mergeCells>
  <phoneticPr fontId="25" type="noConversion"/>
  <pageMargins left="0.75" right="0.75" top="1" bottom="1" header="0.5" footer="0.5"/>
  <pageSetup paperSize="9" orientation="portrait" r:id="rId1"/>
  <headerFooter alignWithMargins="0">
    <oddHeader>&amp;C17. sz. melléklet
a 2/2015. (II.19.) önkormányzati rendelethez
Gölle Községi Önkormányzat 2015. évi céltartalék felosztása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34"/>
  <sheetViews>
    <sheetView view="pageLayout" zoomScale="90" zoomScaleNormal="100" zoomScalePageLayoutView="90" workbookViewId="0">
      <selection activeCell="H19" sqref="H19:H23"/>
    </sheetView>
  </sheetViews>
  <sheetFormatPr defaultRowHeight="12.75" x14ac:dyDescent="0.2"/>
  <cols>
    <col min="1" max="1" width="33.28515625" style="216" customWidth="1"/>
    <col min="2" max="13" width="7.7109375" style="216" customWidth="1"/>
    <col min="14" max="14" width="10.7109375" style="226" customWidth="1"/>
    <col min="15" max="15" width="0" style="216" hidden="1" customWidth="1"/>
    <col min="16" max="16384" width="9.140625" style="216"/>
  </cols>
  <sheetData>
    <row r="2" spans="1:16" x14ac:dyDescent="0.2">
      <c r="A2" s="238" t="s">
        <v>266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 t="s">
        <v>294</v>
      </c>
    </row>
    <row r="3" spans="1:16" x14ac:dyDescent="0.2">
      <c r="A3" s="217" t="s">
        <v>267</v>
      </c>
      <c r="B3" s="218" t="s">
        <v>268</v>
      </c>
      <c r="C3" s="218" t="s">
        <v>269</v>
      </c>
      <c r="D3" s="218" t="s">
        <v>270</v>
      </c>
      <c r="E3" s="218" t="s">
        <v>271</v>
      </c>
      <c r="F3" s="218" t="s">
        <v>272</v>
      </c>
      <c r="G3" s="218" t="s">
        <v>273</v>
      </c>
      <c r="H3" s="218" t="s">
        <v>274</v>
      </c>
      <c r="I3" s="218" t="s">
        <v>275</v>
      </c>
      <c r="J3" s="218" t="s">
        <v>276</v>
      </c>
      <c r="K3" s="218" t="s">
        <v>277</v>
      </c>
      <c r="L3" s="218" t="s">
        <v>278</v>
      </c>
      <c r="M3" s="218" t="s">
        <v>279</v>
      </c>
      <c r="N3" s="217" t="s">
        <v>280</v>
      </c>
    </row>
    <row r="4" spans="1:16" x14ac:dyDescent="0.2">
      <c r="A4" s="459" t="s">
        <v>281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</row>
    <row r="5" spans="1:16" x14ac:dyDescent="0.2">
      <c r="A5" s="219" t="s">
        <v>282</v>
      </c>
      <c r="B5" s="219">
        <v>0</v>
      </c>
      <c r="C5" s="219">
        <v>0</v>
      </c>
      <c r="D5" s="219">
        <v>0</v>
      </c>
      <c r="E5" s="219"/>
      <c r="F5" s="219">
        <v>0</v>
      </c>
      <c r="G5" s="219"/>
      <c r="H5" s="219">
        <v>0</v>
      </c>
      <c r="I5" s="219"/>
      <c r="J5" s="219">
        <v>26061</v>
      </c>
      <c r="K5" s="219">
        <v>0</v>
      </c>
      <c r="L5" s="219">
        <v>0</v>
      </c>
      <c r="M5" s="219">
        <v>0</v>
      </c>
      <c r="N5" s="283">
        <f>SUM(G5:J5)</f>
        <v>26061</v>
      </c>
    </row>
    <row r="6" spans="1:16" x14ac:dyDescent="0.2">
      <c r="A6" s="219" t="s">
        <v>283</v>
      </c>
      <c r="B6" s="219">
        <v>4000</v>
      </c>
      <c r="C6" s="219">
        <v>4000</v>
      </c>
      <c r="D6" s="219">
        <v>3500</v>
      </c>
      <c r="E6" s="219">
        <v>3500</v>
      </c>
      <c r="F6" s="219">
        <v>3684</v>
      </c>
      <c r="G6" s="219">
        <v>4000</v>
      </c>
      <c r="H6" s="219">
        <v>3800</v>
      </c>
      <c r="I6" s="219">
        <v>3700</v>
      </c>
      <c r="J6" s="219">
        <v>3800</v>
      </c>
      <c r="K6" s="219">
        <v>3700</v>
      </c>
      <c r="L6" s="219">
        <f>3600-27</f>
        <v>3573</v>
      </c>
      <c r="M6" s="219">
        <v>2752</v>
      </c>
      <c r="N6" s="283">
        <f>SUM(B6:M6)</f>
        <v>44009</v>
      </c>
    </row>
    <row r="7" spans="1:16" x14ac:dyDescent="0.2">
      <c r="A7" s="284" t="s">
        <v>370</v>
      </c>
      <c r="B7" s="219">
        <v>2700</v>
      </c>
      <c r="C7" s="219">
        <v>2700</v>
      </c>
      <c r="D7" s="219">
        <v>2600</v>
      </c>
      <c r="E7" s="219">
        <v>2800</v>
      </c>
      <c r="F7" s="219">
        <v>2600</v>
      </c>
      <c r="G7" s="219">
        <v>2600</v>
      </c>
      <c r="H7" s="219">
        <v>2700</v>
      </c>
      <c r="I7" s="219">
        <v>3000</v>
      </c>
      <c r="J7" s="219">
        <v>3000</v>
      </c>
      <c r="K7" s="219">
        <v>2800</v>
      </c>
      <c r="L7" s="219">
        <v>2318</v>
      </c>
      <c r="M7" s="219">
        <v>2700</v>
      </c>
      <c r="N7" s="283">
        <f>SUM(B7:M7)</f>
        <v>32518</v>
      </c>
    </row>
    <row r="8" spans="1:16" x14ac:dyDescent="0.2">
      <c r="A8" s="219" t="s">
        <v>284</v>
      </c>
      <c r="B8" s="219">
        <v>2145</v>
      </c>
      <c r="C8" s="219">
        <v>2145</v>
      </c>
      <c r="D8" s="219">
        <v>2145</v>
      </c>
      <c r="E8" s="219">
        <v>2145</v>
      </c>
      <c r="F8" s="219">
        <v>2145</v>
      </c>
      <c r="G8" s="219">
        <v>2145</v>
      </c>
      <c r="H8" s="219">
        <v>2145</v>
      </c>
      <c r="I8" s="219">
        <v>2145</v>
      </c>
      <c r="J8" s="219">
        <v>2145</v>
      </c>
      <c r="K8" s="219">
        <v>2145</v>
      </c>
      <c r="L8" s="219">
        <f>2145+18</f>
        <v>2163</v>
      </c>
      <c r="M8" s="219">
        <v>2145</v>
      </c>
      <c r="N8" s="283">
        <f>SUM(B8:M8)</f>
        <v>25758</v>
      </c>
    </row>
    <row r="9" spans="1:16" x14ac:dyDescent="0.2">
      <c r="A9" s="284" t="s">
        <v>392</v>
      </c>
      <c r="B9" s="219">
        <v>745</v>
      </c>
      <c r="C9" s="219">
        <v>745</v>
      </c>
      <c r="D9" s="219">
        <v>745</v>
      </c>
      <c r="E9" s="219">
        <v>745</v>
      </c>
      <c r="F9" s="219">
        <v>745</v>
      </c>
      <c r="G9" s="219">
        <v>745</v>
      </c>
      <c r="H9" s="219">
        <v>745</v>
      </c>
      <c r="I9" s="219">
        <v>745</v>
      </c>
      <c r="J9" s="219">
        <v>745</v>
      </c>
      <c r="K9" s="219">
        <v>745</v>
      </c>
      <c r="L9" s="219">
        <v>747</v>
      </c>
      <c r="M9" s="219">
        <v>745</v>
      </c>
      <c r="N9" s="283">
        <f>SUM(B9:M9)</f>
        <v>8942</v>
      </c>
    </row>
    <row r="10" spans="1:16" x14ac:dyDescent="0.2">
      <c r="A10" s="284" t="s">
        <v>343</v>
      </c>
      <c r="B10" s="219">
        <v>35</v>
      </c>
      <c r="C10" s="219">
        <v>35</v>
      </c>
      <c r="D10" s="219">
        <v>35</v>
      </c>
      <c r="E10" s="219">
        <v>35</v>
      </c>
      <c r="F10" s="219">
        <v>35</v>
      </c>
      <c r="G10" s="219">
        <v>35</v>
      </c>
      <c r="H10" s="219">
        <v>35</v>
      </c>
      <c r="I10" s="219">
        <v>35</v>
      </c>
      <c r="J10" s="219">
        <v>35</v>
      </c>
      <c r="K10" s="219">
        <v>35</v>
      </c>
      <c r="L10" s="219">
        <v>34</v>
      </c>
      <c r="M10" s="219">
        <v>40</v>
      </c>
      <c r="N10" s="283">
        <v>424</v>
      </c>
    </row>
    <row r="11" spans="1:16" x14ac:dyDescent="0.2">
      <c r="A11" s="219" t="s">
        <v>285</v>
      </c>
      <c r="B11" s="219">
        <v>0</v>
      </c>
      <c r="C11" s="219">
        <v>0</v>
      </c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9">
        <v>25000</v>
      </c>
      <c r="J11" s="219">
        <v>0</v>
      </c>
      <c r="K11" s="219">
        <v>0</v>
      </c>
      <c r="L11" s="219">
        <v>0</v>
      </c>
      <c r="M11" s="219">
        <v>0</v>
      </c>
      <c r="N11" s="283">
        <v>25000</v>
      </c>
    </row>
    <row r="12" spans="1:16" x14ac:dyDescent="0.2">
      <c r="A12" s="219" t="s">
        <v>333</v>
      </c>
      <c r="B12" s="219">
        <v>0</v>
      </c>
      <c r="C12" s="219">
        <v>0</v>
      </c>
      <c r="D12" s="219">
        <v>0</v>
      </c>
      <c r="E12" s="219">
        <v>0</v>
      </c>
      <c r="F12" s="219">
        <v>0</v>
      </c>
      <c r="G12" s="219">
        <v>0</v>
      </c>
      <c r="H12" s="219">
        <v>0</v>
      </c>
      <c r="I12" s="219">
        <v>0</v>
      </c>
      <c r="J12" s="219">
        <v>0</v>
      </c>
      <c r="K12" s="219">
        <v>14000</v>
      </c>
      <c r="L12" s="219">
        <v>0</v>
      </c>
      <c r="M12" s="219">
        <v>0</v>
      </c>
      <c r="N12" s="283">
        <f>SUM(B12:M12)</f>
        <v>14000</v>
      </c>
    </row>
    <row r="13" spans="1:16" x14ac:dyDescent="0.2">
      <c r="A13" s="219" t="s">
        <v>391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>
        <v>5000</v>
      </c>
      <c r="M13" s="219"/>
      <c r="N13" s="283">
        <v>5000</v>
      </c>
    </row>
    <row r="14" spans="1:16" s="221" customFormat="1" x14ac:dyDescent="0.2">
      <c r="A14" s="220" t="s">
        <v>286</v>
      </c>
      <c r="B14" s="220">
        <f t="shared" ref="B14:M14" si="0">SUM(B5:B12)</f>
        <v>9625</v>
      </c>
      <c r="C14" s="220">
        <f t="shared" si="0"/>
        <v>9625</v>
      </c>
      <c r="D14" s="220">
        <f t="shared" si="0"/>
        <v>9025</v>
      </c>
      <c r="E14" s="220">
        <f t="shared" si="0"/>
        <v>9225</v>
      </c>
      <c r="F14" s="220">
        <f t="shared" si="0"/>
        <v>9209</v>
      </c>
      <c r="G14" s="220">
        <f t="shared" si="0"/>
        <v>9525</v>
      </c>
      <c r="H14" s="220">
        <f t="shared" si="0"/>
        <v>9425</v>
      </c>
      <c r="I14" s="220">
        <f t="shared" si="0"/>
        <v>34625</v>
      </c>
      <c r="J14" s="220">
        <f t="shared" si="0"/>
        <v>35786</v>
      </c>
      <c r="K14" s="220">
        <f t="shared" si="0"/>
        <v>23425</v>
      </c>
      <c r="L14" s="220">
        <f>SUM(L5:L13)</f>
        <v>13835</v>
      </c>
      <c r="M14" s="220">
        <f t="shared" si="0"/>
        <v>8382</v>
      </c>
      <c r="N14" s="220">
        <f>SUM(N5:N13)</f>
        <v>181712</v>
      </c>
      <c r="P14" s="216"/>
    </row>
    <row r="15" spans="1:16" x14ac:dyDescent="0.2">
      <c r="A15" s="459" t="s">
        <v>287</v>
      </c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</row>
    <row r="16" spans="1:16" x14ac:dyDescent="0.2">
      <c r="A16" s="219" t="s">
        <v>288</v>
      </c>
      <c r="B16" s="219">
        <v>5820</v>
      </c>
      <c r="C16" s="219">
        <v>5820</v>
      </c>
      <c r="D16" s="219">
        <v>5820</v>
      </c>
      <c r="E16" s="219">
        <v>5820</v>
      </c>
      <c r="F16" s="219">
        <v>5820</v>
      </c>
      <c r="G16" s="219">
        <v>5820</v>
      </c>
      <c r="H16" s="219">
        <v>5820</v>
      </c>
      <c r="I16" s="219">
        <v>5820</v>
      </c>
      <c r="J16" s="219">
        <v>5820</v>
      </c>
      <c r="K16" s="219">
        <v>5814</v>
      </c>
      <c r="L16" s="219">
        <v>5820</v>
      </c>
      <c r="M16" s="219">
        <v>5820</v>
      </c>
      <c r="N16" s="283">
        <f>SUM(B16:M16)</f>
        <v>69834</v>
      </c>
    </row>
    <row r="17" spans="1:16" x14ac:dyDescent="0.2">
      <c r="A17" s="219" t="s">
        <v>289</v>
      </c>
      <c r="B17" s="219">
        <v>580</v>
      </c>
      <c r="C17" s="219">
        <v>580</v>
      </c>
      <c r="D17" s="219">
        <v>580</v>
      </c>
      <c r="E17" s="219">
        <v>580</v>
      </c>
      <c r="F17" s="219">
        <v>580</v>
      </c>
      <c r="G17" s="219">
        <v>580</v>
      </c>
      <c r="H17" s="219">
        <v>580</v>
      </c>
      <c r="I17" s="219">
        <v>580</v>
      </c>
      <c r="J17" s="219">
        <v>606</v>
      </c>
      <c r="K17" s="219">
        <v>580</v>
      </c>
      <c r="L17" s="219">
        <v>580</v>
      </c>
      <c r="M17" s="219">
        <v>580</v>
      </c>
      <c r="N17" s="283">
        <f>SUM(B17:M17)</f>
        <v>6986</v>
      </c>
    </row>
    <row r="18" spans="1:16" x14ac:dyDescent="0.2">
      <c r="A18" s="219" t="s">
        <v>290</v>
      </c>
      <c r="B18" s="219">
        <v>5891</v>
      </c>
      <c r="C18" s="219">
        <v>5891</v>
      </c>
      <c r="D18" s="219">
        <v>5891</v>
      </c>
      <c r="E18" s="219">
        <v>5891</v>
      </c>
      <c r="F18" s="219">
        <v>5891</v>
      </c>
      <c r="G18" s="219">
        <v>5891</v>
      </c>
      <c r="H18" s="219">
        <v>5891</v>
      </c>
      <c r="I18" s="219">
        <v>5891</v>
      </c>
      <c r="J18" s="219">
        <v>5891</v>
      </c>
      <c r="K18" s="219">
        <v>5891</v>
      </c>
      <c r="L18" s="219">
        <v>5891</v>
      </c>
      <c r="M18" s="219">
        <v>5891</v>
      </c>
      <c r="N18" s="283">
        <v>75692</v>
      </c>
      <c r="O18" s="222"/>
    </row>
    <row r="19" spans="1:16" x14ac:dyDescent="0.2">
      <c r="A19" s="219" t="s">
        <v>291</v>
      </c>
      <c r="B19" s="219"/>
      <c r="C19" s="219">
        <v>0</v>
      </c>
      <c r="D19" s="219">
        <v>0</v>
      </c>
      <c r="E19" s="219">
        <v>0</v>
      </c>
      <c r="F19" s="219">
        <v>0</v>
      </c>
      <c r="G19" s="219">
        <v>0</v>
      </c>
      <c r="H19" s="219">
        <v>0</v>
      </c>
      <c r="I19" s="219">
        <v>0</v>
      </c>
      <c r="J19" s="219">
        <v>0</v>
      </c>
      <c r="K19" s="219">
        <v>0</v>
      </c>
      <c r="L19" s="219">
        <v>0</v>
      </c>
      <c r="M19" s="219">
        <v>0</v>
      </c>
      <c r="N19" s="283">
        <f>SUM(B19:M19)</f>
        <v>0</v>
      </c>
      <c r="O19" s="223"/>
    </row>
    <row r="20" spans="1:16" x14ac:dyDescent="0.2">
      <c r="A20" s="219" t="s">
        <v>292</v>
      </c>
      <c r="B20" s="219">
        <v>0</v>
      </c>
      <c r="C20" s="219">
        <v>0</v>
      </c>
      <c r="D20" s="219">
        <v>0</v>
      </c>
      <c r="E20" s="219">
        <v>0</v>
      </c>
      <c r="F20" s="219"/>
      <c r="G20" s="219">
        <v>0</v>
      </c>
      <c r="H20" s="219">
        <v>25000</v>
      </c>
      <c r="I20" s="219">
        <v>4200</v>
      </c>
      <c r="J20" s="219">
        <v>0</v>
      </c>
      <c r="K20" s="219"/>
      <c r="L20" s="219">
        <v>0</v>
      </c>
      <c r="M20" s="219">
        <v>0</v>
      </c>
      <c r="N20" s="283">
        <v>29200</v>
      </c>
      <c r="O20" s="223"/>
    </row>
    <row r="21" spans="1:16" s="225" customFormat="1" x14ac:dyDescent="0.2">
      <c r="A21" s="220" t="s">
        <v>293</v>
      </c>
      <c r="B21" s="220">
        <f t="shared" ref="B21:M21" si="1">SUM(B16:B20)</f>
        <v>12291</v>
      </c>
      <c r="C21" s="220">
        <f t="shared" si="1"/>
        <v>12291</v>
      </c>
      <c r="D21" s="220">
        <f t="shared" si="1"/>
        <v>12291</v>
      </c>
      <c r="E21" s="220">
        <f t="shared" si="1"/>
        <v>12291</v>
      </c>
      <c r="F21" s="220">
        <f t="shared" si="1"/>
        <v>12291</v>
      </c>
      <c r="G21" s="220">
        <f t="shared" si="1"/>
        <v>12291</v>
      </c>
      <c r="H21" s="220">
        <f t="shared" si="1"/>
        <v>37291</v>
      </c>
      <c r="I21" s="220">
        <f t="shared" si="1"/>
        <v>16491</v>
      </c>
      <c r="J21" s="220">
        <f t="shared" si="1"/>
        <v>12317</v>
      </c>
      <c r="K21" s="220">
        <f t="shared" si="1"/>
        <v>12285</v>
      </c>
      <c r="L21" s="220">
        <f t="shared" si="1"/>
        <v>12291</v>
      </c>
      <c r="M21" s="220">
        <f t="shared" si="1"/>
        <v>12291</v>
      </c>
      <c r="N21" s="220">
        <f>SUM(N16:N20)</f>
        <v>181712</v>
      </c>
      <c r="O21" s="224"/>
      <c r="P21" s="216"/>
    </row>
    <row r="23" spans="1:16" ht="33.75" customHeight="1" x14ac:dyDescent="0.2"/>
    <row r="24" spans="1:16" x14ac:dyDescent="0.2">
      <c r="A24" s="456" t="s">
        <v>410</v>
      </c>
      <c r="B24" s="457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8"/>
    </row>
    <row r="25" spans="1:16" x14ac:dyDescent="0.2">
      <c r="A25" s="457"/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8"/>
    </row>
    <row r="26" spans="1:16" x14ac:dyDescent="0.2">
      <c r="A26" s="457"/>
      <c r="B26" s="457"/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8"/>
    </row>
    <row r="28" spans="1:16" s="165" customFormat="1" ht="13.5" thickBot="1" x14ac:dyDescent="0.25">
      <c r="A28" s="166" t="s">
        <v>303</v>
      </c>
      <c r="B28" s="236"/>
      <c r="D28" s="236"/>
    </row>
    <row r="29" spans="1:16" s="165" customFormat="1" ht="13.5" thickBot="1" x14ac:dyDescent="0.25">
      <c r="A29" s="237" t="s">
        <v>304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71" t="s">
        <v>305</v>
      </c>
    </row>
    <row r="30" spans="1:16" s="165" customFormat="1" x14ac:dyDescent="0.2">
      <c r="A30" s="460" t="s">
        <v>306</v>
      </c>
      <c r="B30" s="461"/>
      <c r="C30" s="461"/>
      <c r="D30" s="461"/>
      <c r="E30" s="461"/>
      <c r="F30" s="461"/>
      <c r="G30" s="461"/>
      <c r="H30" s="461"/>
      <c r="I30" s="461"/>
      <c r="J30" s="462"/>
      <c r="K30" s="169">
        <v>0</v>
      </c>
    </row>
    <row r="31" spans="1:16" s="165" customFormat="1" x14ac:dyDescent="0.2">
      <c r="A31" s="463" t="s">
        <v>307</v>
      </c>
      <c r="B31" s="464"/>
      <c r="C31" s="464"/>
      <c r="D31" s="464"/>
      <c r="E31" s="464"/>
      <c r="F31" s="464"/>
      <c r="G31" s="464"/>
      <c r="H31" s="464"/>
      <c r="I31" s="464"/>
      <c r="J31" s="465"/>
      <c r="K31" s="170">
        <v>0</v>
      </c>
    </row>
    <row r="32" spans="1:16" s="165" customFormat="1" x14ac:dyDescent="0.2">
      <c r="A32" s="463" t="s">
        <v>308</v>
      </c>
      <c r="B32" s="464"/>
      <c r="C32" s="464"/>
      <c r="D32" s="464"/>
      <c r="E32" s="464"/>
      <c r="F32" s="464"/>
      <c r="G32" s="464"/>
      <c r="H32" s="464"/>
      <c r="I32" s="464"/>
      <c r="J32" s="465"/>
      <c r="K32" s="170">
        <v>0</v>
      </c>
    </row>
    <row r="33" spans="1:11" s="165" customFormat="1" x14ac:dyDescent="0.2">
      <c r="A33" s="463" t="s">
        <v>309</v>
      </c>
      <c r="B33" s="464"/>
      <c r="C33" s="464"/>
      <c r="D33" s="464"/>
      <c r="E33" s="464"/>
      <c r="F33" s="464"/>
      <c r="G33" s="464"/>
      <c r="H33" s="464"/>
      <c r="I33" s="464"/>
      <c r="J33" s="465"/>
      <c r="K33" s="170">
        <v>0</v>
      </c>
    </row>
    <row r="34" spans="1:11" s="165" customFormat="1" ht="13.5" thickBot="1" x14ac:dyDescent="0.25">
      <c r="A34" s="453" t="s">
        <v>310</v>
      </c>
      <c r="B34" s="454"/>
      <c r="C34" s="454"/>
      <c r="D34" s="454"/>
      <c r="E34" s="454"/>
      <c r="F34" s="454"/>
      <c r="G34" s="454"/>
      <c r="H34" s="454"/>
      <c r="I34" s="454"/>
      <c r="J34" s="455"/>
      <c r="K34" s="178">
        <v>0</v>
      </c>
    </row>
  </sheetData>
  <mergeCells count="8">
    <mergeCell ref="A34:J34"/>
    <mergeCell ref="A24:N26"/>
    <mergeCell ref="A4:N4"/>
    <mergeCell ref="A15:N15"/>
    <mergeCell ref="A30:J30"/>
    <mergeCell ref="A31:J31"/>
    <mergeCell ref="A32:J32"/>
    <mergeCell ref="A33:J33"/>
  </mergeCells>
  <phoneticPr fontId="25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&amp;C19. sz. melléklete
a 2/2015. (II.19.) önkormányzati rendelethez
Gölle Önkormányzat 2015. évi várható bevételi és kiadási előirányzatainak teljesüléséről készített előirányzat felhasználási ütemterv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4:J37"/>
  <sheetViews>
    <sheetView view="pageLayout" zoomScaleNormal="100" workbookViewId="0">
      <selection activeCell="C30" sqref="C30:F34"/>
    </sheetView>
  </sheetViews>
  <sheetFormatPr defaultRowHeight="12.75" x14ac:dyDescent="0.2"/>
  <cols>
    <col min="10" max="10" width="5.85546875" customWidth="1"/>
  </cols>
  <sheetData>
    <row r="4" spans="2:8" ht="13.5" thickBot="1" x14ac:dyDescent="0.25"/>
    <row r="5" spans="2:8" ht="18" customHeight="1" thickBot="1" x14ac:dyDescent="0.3">
      <c r="B5" s="343" t="s">
        <v>382</v>
      </c>
      <c r="C5" s="344"/>
      <c r="D5" s="344"/>
      <c r="E5" s="344"/>
      <c r="F5" s="344"/>
      <c r="G5" s="72">
        <f>SUM(G6:G7)</f>
        <v>26061</v>
      </c>
      <c r="H5" s="73" t="s">
        <v>160</v>
      </c>
    </row>
    <row r="6" spans="2:8" ht="15" customHeight="1" x14ac:dyDescent="0.2">
      <c r="B6" s="338" t="s">
        <v>161</v>
      </c>
      <c r="C6" s="342" t="s">
        <v>162</v>
      </c>
      <c r="D6" s="342"/>
      <c r="E6" s="342"/>
      <c r="F6" s="342"/>
      <c r="G6" s="74">
        <v>21861</v>
      </c>
      <c r="H6" s="75" t="s">
        <v>160</v>
      </c>
    </row>
    <row r="7" spans="2:8" ht="16.5" customHeight="1" thickBot="1" x14ac:dyDescent="0.25">
      <c r="B7" s="335"/>
      <c r="C7" s="337" t="s">
        <v>163</v>
      </c>
      <c r="D7" s="337"/>
      <c r="E7" s="337"/>
      <c r="F7" s="337"/>
      <c r="G7" s="76">
        <v>4200</v>
      </c>
      <c r="H7" s="77" t="s">
        <v>160</v>
      </c>
    </row>
    <row r="8" spans="2:8" ht="13.5" thickBot="1" x14ac:dyDescent="0.25"/>
    <row r="9" spans="2:8" ht="15.75" thickBot="1" x14ac:dyDescent="0.3">
      <c r="B9" s="343" t="s">
        <v>164</v>
      </c>
      <c r="C9" s="344"/>
      <c r="D9" s="344"/>
      <c r="E9" s="344"/>
      <c r="F9" s="344"/>
      <c r="G9" s="72">
        <v>65061</v>
      </c>
      <c r="H9" s="73" t="s">
        <v>160</v>
      </c>
    </row>
    <row r="10" spans="2:8" ht="15" thickBot="1" x14ac:dyDescent="0.25">
      <c r="B10" s="78" t="s">
        <v>161</v>
      </c>
      <c r="C10" s="341" t="s">
        <v>165</v>
      </c>
      <c r="D10" s="341"/>
      <c r="E10" s="341"/>
      <c r="F10" s="341"/>
      <c r="G10" s="79">
        <v>26061</v>
      </c>
      <c r="H10" s="80" t="s">
        <v>160</v>
      </c>
    </row>
    <row r="11" spans="2:8" ht="13.5" thickBot="1" x14ac:dyDescent="0.25"/>
    <row r="12" spans="2:8" ht="15.75" thickBot="1" x14ac:dyDescent="0.3">
      <c r="B12" s="343" t="s">
        <v>166</v>
      </c>
      <c r="C12" s="344"/>
      <c r="D12" s="344"/>
      <c r="E12" s="344"/>
      <c r="F12" s="344"/>
      <c r="G12" s="72">
        <v>14000</v>
      </c>
      <c r="H12" s="73" t="s">
        <v>160</v>
      </c>
    </row>
    <row r="13" spans="2:8" ht="14.25" x14ac:dyDescent="0.2">
      <c r="B13" s="338" t="s">
        <v>161</v>
      </c>
      <c r="C13" s="342" t="s">
        <v>167</v>
      </c>
      <c r="D13" s="342"/>
      <c r="E13" s="342"/>
      <c r="F13" s="342"/>
      <c r="G13" s="74">
        <v>14000</v>
      </c>
      <c r="H13" s="75" t="s">
        <v>160</v>
      </c>
    </row>
    <row r="14" spans="2:8" ht="15" thickBot="1" x14ac:dyDescent="0.25">
      <c r="B14" s="335"/>
      <c r="C14" s="337" t="s">
        <v>168</v>
      </c>
      <c r="D14" s="337"/>
      <c r="E14" s="337"/>
      <c r="F14" s="337"/>
      <c r="G14" s="76">
        <v>0</v>
      </c>
      <c r="H14" s="77" t="s">
        <v>160</v>
      </c>
    </row>
    <row r="18" spans="1:10" x14ac:dyDescent="0.2">
      <c r="I18" t="s">
        <v>323</v>
      </c>
    </row>
    <row r="20" spans="1:10" x14ac:dyDescent="0.2">
      <c r="A20" s="345" t="s">
        <v>406</v>
      </c>
      <c r="B20" s="346"/>
      <c r="C20" s="346"/>
      <c r="D20" s="346"/>
      <c r="E20" s="346"/>
      <c r="F20" s="346"/>
      <c r="G20" s="346"/>
      <c r="H20" s="346"/>
      <c r="I20" s="346"/>
      <c r="J20" s="346"/>
    </row>
    <row r="21" spans="1:10" x14ac:dyDescent="0.2">
      <c r="A21" s="346"/>
      <c r="B21" s="346"/>
      <c r="C21" s="346"/>
      <c r="D21" s="346"/>
      <c r="E21" s="346"/>
      <c r="F21" s="346"/>
      <c r="G21" s="346"/>
      <c r="H21" s="346"/>
      <c r="I21" s="346"/>
      <c r="J21" s="346"/>
    </row>
    <row r="22" spans="1:10" x14ac:dyDescent="0.2">
      <c r="A22" s="346"/>
      <c r="B22" s="346"/>
      <c r="C22" s="346"/>
      <c r="D22" s="346"/>
      <c r="E22" s="346"/>
      <c r="F22" s="346"/>
      <c r="G22" s="346"/>
      <c r="H22" s="346"/>
      <c r="I22" s="346"/>
      <c r="J22" s="346"/>
    </row>
    <row r="23" spans="1:10" x14ac:dyDescent="0.2">
      <c r="A23" s="346"/>
      <c r="B23" s="346"/>
      <c r="C23" s="346"/>
      <c r="D23" s="346"/>
      <c r="E23" s="346"/>
      <c r="F23" s="346"/>
      <c r="G23" s="346"/>
      <c r="H23" s="346"/>
      <c r="I23" s="346"/>
      <c r="J23" s="346"/>
    </row>
    <row r="27" spans="1:10" ht="13.5" thickBot="1" x14ac:dyDescent="0.25"/>
    <row r="28" spans="1:10" ht="15.75" thickBot="1" x14ac:dyDescent="0.3">
      <c r="B28" s="343" t="s">
        <v>164</v>
      </c>
      <c r="C28" s="344"/>
      <c r="D28" s="344"/>
      <c r="E28" s="344"/>
      <c r="F28" s="344"/>
      <c r="G28" s="72">
        <f>SUM(G29:G32)</f>
        <v>70061</v>
      </c>
      <c r="H28" s="73" t="s">
        <v>160</v>
      </c>
    </row>
    <row r="29" spans="1:10" ht="14.25" x14ac:dyDescent="0.2">
      <c r="B29" s="338" t="s">
        <v>161</v>
      </c>
      <c r="C29" s="340" t="s">
        <v>169</v>
      </c>
      <c r="D29" s="340"/>
      <c r="E29" s="340"/>
      <c r="F29" s="340"/>
      <c r="G29" s="81">
        <v>26061</v>
      </c>
      <c r="H29" s="82" t="s">
        <v>160</v>
      </c>
    </row>
    <row r="30" spans="1:10" ht="14.25" x14ac:dyDescent="0.2">
      <c r="B30" s="339"/>
      <c r="C30" s="336" t="s">
        <v>393</v>
      </c>
      <c r="D30" s="336"/>
      <c r="E30" s="336"/>
      <c r="F30" s="336"/>
      <c r="G30" s="83">
        <v>14000</v>
      </c>
      <c r="H30" s="84" t="s">
        <v>160</v>
      </c>
    </row>
    <row r="31" spans="1:10" ht="14.25" x14ac:dyDescent="0.2">
      <c r="B31" s="339"/>
      <c r="C31" s="336" t="s">
        <v>170</v>
      </c>
      <c r="D31" s="336"/>
      <c r="E31" s="336"/>
      <c r="F31" s="336"/>
      <c r="G31" s="83">
        <v>25000</v>
      </c>
      <c r="H31" s="84" t="s">
        <v>160</v>
      </c>
    </row>
    <row r="32" spans="1:10" ht="15" thickBot="1" x14ac:dyDescent="0.25">
      <c r="B32" s="335"/>
      <c r="C32" s="337" t="s">
        <v>371</v>
      </c>
      <c r="D32" s="337"/>
      <c r="E32" s="337"/>
      <c r="F32" s="337"/>
      <c r="G32" s="76">
        <v>5000</v>
      </c>
      <c r="H32" s="77" t="s">
        <v>160</v>
      </c>
    </row>
    <row r="34" spans="2:8" ht="13.5" thickBot="1" x14ac:dyDescent="0.25"/>
    <row r="35" spans="2:8" ht="20.25" customHeight="1" thickBot="1" x14ac:dyDescent="0.25">
      <c r="B35" s="331" t="s">
        <v>171</v>
      </c>
      <c r="C35" s="332"/>
      <c r="D35" s="332"/>
      <c r="E35" s="332"/>
      <c r="F35" s="332"/>
      <c r="G35" s="332"/>
      <c r="H35" s="333"/>
    </row>
    <row r="36" spans="2:8" ht="14.25" x14ac:dyDescent="0.2">
      <c r="B36" s="334"/>
      <c r="C36" s="336" t="s">
        <v>172</v>
      </c>
      <c r="D36" s="336"/>
      <c r="E36" s="336"/>
      <c r="F36" s="336"/>
      <c r="G36" s="83">
        <v>0</v>
      </c>
      <c r="H36" s="84" t="s">
        <v>160</v>
      </c>
    </row>
    <row r="37" spans="2:8" ht="15" thickBot="1" x14ac:dyDescent="0.25">
      <c r="B37" s="335"/>
      <c r="C37" s="337" t="s">
        <v>173</v>
      </c>
      <c r="D37" s="337"/>
      <c r="E37" s="337"/>
      <c r="F37" s="337"/>
      <c r="G37" s="76">
        <v>25000</v>
      </c>
      <c r="H37" s="77" t="s">
        <v>160</v>
      </c>
    </row>
  </sheetData>
  <mergeCells count="21">
    <mergeCell ref="B5:F5"/>
    <mergeCell ref="B6:B7"/>
    <mergeCell ref="C6:F6"/>
    <mergeCell ref="C7:F7"/>
    <mergeCell ref="B9:F9"/>
    <mergeCell ref="C10:F10"/>
    <mergeCell ref="C32:F32"/>
    <mergeCell ref="B13:B14"/>
    <mergeCell ref="C13:F13"/>
    <mergeCell ref="C14:F14"/>
    <mergeCell ref="B12:F12"/>
    <mergeCell ref="C31:F31"/>
    <mergeCell ref="C30:F30"/>
    <mergeCell ref="A20:J23"/>
    <mergeCell ref="B28:F28"/>
    <mergeCell ref="B35:H35"/>
    <mergeCell ref="B36:B37"/>
    <mergeCell ref="C36:F36"/>
    <mergeCell ref="C37:F37"/>
    <mergeCell ref="B29:B32"/>
    <mergeCell ref="C29:F29"/>
  </mergeCells>
  <phoneticPr fontId="25" type="noConversion"/>
  <pageMargins left="0.7" right="0.7" top="0.75" bottom="0.75" header="0.3" footer="0.3"/>
  <pageSetup paperSize="9" orientation="portrait" r:id="rId1"/>
  <headerFooter>
    <oddHeader xml:space="preserve">&amp;C2. sz. melléklet
a 2/2015. (II.19.) önkormányzati rendelethez
Gölle Községi Önkormányzat 2015. évi költségvetésének pénzmaradvány kimutatása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80"/>
  <sheetViews>
    <sheetView tabSelected="1" view="pageLayout" topLeftCell="A70" zoomScaleNormal="100" workbookViewId="0">
      <selection activeCell="D70" sqref="D70"/>
    </sheetView>
  </sheetViews>
  <sheetFormatPr defaultRowHeight="12.75" x14ac:dyDescent="0.2"/>
  <cols>
    <col min="1" max="1" width="6" customWidth="1"/>
    <col min="2" max="2" width="49.7109375" customWidth="1"/>
    <col min="3" max="5" width="10.28515625" customWidth="1"/>
  </cols>
  <sheetData>
    <row r="1" spans="1:5" ht="13.5" thickBot="1" x14ac:dyDescent="0.25">
      <c r="A1" s="1"/>
      <c r="B1" s="1"/>
      <c r="C1" s="1"/>
      <c r="D1" s="1" t="s">
        <v>0</v>
      </c>
      <c r="E1" s="1" t="s">
        <v>0</v>
      </c>
    </row>
    <row r="2" spans="1:5" ht="39" thickBot="1" x14ac:dyDescent="0.25">
      <c r="A2" s="2" t="s">
        <v>1</v>
      </c>
      <c r="B2" s="3" t="s">
        <v>2</v>
      </c>
      <c r="C2" s="4" t="s">
        <v>373</v>
      </c>
      <c r="D2" s="4" t="s">
        <v>427</v>
      </c>
      <c r="E2" s="4" t="s">
        <v>426</v>
      </c>
    </row>
    <row r="3" spans="1:5" ht="18" customHeight="1" thickBot="1" x14ac:dyDescent="0.25">
      <c r="A3" s="262"/>
      <c r="B3" s="263" t="s">
        <v>3</v>
      </c>
      <c r="C3" s="264"/>
      <c r="D3" s="265"/>
      <c r="E3" s="265"/>
    </row>
    <row r="4" spans="1:5" ht="18" customHeight="1" thickBot="1" x14ac:dyDescent="0.25">
      <c r="A4" s="266"/>
      <c r="B4" s="267" t="s">
        <v>4</v>
      </c>
      <c r="C4" s="268">
        <f>SUM(C5,C18)</f>
        <v>81527</v>
      </c>
      <c r="D4" s="268">
        <f>SUM(D5,D18)</f>
        <v>125322</v>
      </c>
      <c r="E4" s="268">
        <f>SUM(E5,E18)</f>
        <v>125322</v>
      </c>
    </row>
    <row r="5" spans="1:5" ht="18" customHeight="1" x14ac:dyDescent="0.2">
      <c r="A5" s="6" t="s">
        <v>5</v>
      </c>
      <c r="B5" s="7" t="s">
        <v>346</v>
      </c>
      <c r="C5" s="8">
        <f>SUM(C6:C17)</f>
        <v>76527</v>
      </c>
      <c r="D5" s="8">
        <f>SUM(D6:D17)</f>
        <v>81919</v>
      </c>
      <c r="E5" s="8">
        <f>SUM(E6:E17)</f>
        <v>81919</v>
      </c>
    </row>
    <row r="6" spans="1:5" s="12" customFormat="1" ht="18" customHeight="1" x14ac:dyDescent="0.2">
      <c r="A6" s="9" t="s">
        <v>6</v>
      </c>
      <c r="B6" s="10" t="s">
        <v>362</v>
      </c>
      <c r="C6" s="11">
        <v>11645</v>
      </c>
      <c r="D6" s="11">
        <v>11645</v>
      </c>
      <c r="E6" s="11">
        <v>11645</v>
      </c>
    </row>
    <row r="7" spans="1:5" s="12" customFormat="1" ht="18" customHeight="1" x14ac:dyDescent="0.2">
      <c r="A7" s="9" t="s">
        <v>7</v>
      </c>
      <c r="B7" s="10" t="s">
        <v>355</v>
      </c>
      <c r="C7" s="11">
        <v>32518</v>
      </c>
      <c r="D7" s="11">
        <v>33663</v>
      </c>
      <c r="E7" s="11">
        <v>33663</v>
      </c>
    </row>
    <row r="8" spans="1:5" s="12" customFormat="1" ht="18" customHeight="1" x14ac:dyDescent="0.2">
      <c r="A8" s="9" t="s">
        <v>8</v>
      </c>
      <c r="B8" s="10" t="s">
        <v>347</v>
      </c>
      <c r="C8" s="13">
        <v>6387</v>
      </c>
      <c r="D8" s="13">
        <v>10171</v>
      </c>
      <c r="E8" s="13">
        <v>10171</v>
      </c>
    </row>
    <row r="9" spans="1:5" s="12" customFormat="1" ht="18" customHeight="1" x14ac:dyDescent="0.2">
      <c r="A9" s="9" t="s">
        <v>9</v>
      </c>
      <c r="B9" s="10" t="s">
        <v>356</v>
      </c>
      <c r="C9" s="13">
        <v>11011</v>
      </c>
      <c r="D9" s="13">
        <v>11011</v>
      </c>
      <c r="E9" s="13">
        <v>11011</v>
      </c>
    </row>
    <row r="10" spans="1:5" s="12" customFormat="1" ht="18" customHeight="1" x14ac:dyDescent="0.2">
      <c r="A10" s="9" t="s">
        <v>374</v>
      </c>
      <c r="B10" s="10" t="s">
        <v>349</v>
      </c>
      <c r="C10" s="13">
        <v>1330</v>
      </c>
      <c r="D10" s="13">
        <v>1330</v>
      </c>
      <c r="E10" s="13">
        <v>1330</v>
      </c>
    </row>
    <row r="11" spans="1:5" s="12" customFormat="1" ht="18" customHeight="1" x14ac:dyDescent="0.2">
      <c r="A11" s="9" t="s">
        <v>375</v>
      </c>
      <c r="B11" s="10" t="s">
        <v>363</v>
      </c>
      <c r="C11" s="13">
        <v>3096</v>
      </c>
      <c r="D11" s="13">
        <v>3250</v>
      </c>
      <c r="E11" s="13">
        <v>3250</v>
      </c>
    </row>
    <row r="12" spans="1:5" s="12" customFormat="1" ht="18" customHeight="1" x14ac:dyDescent="0.2">
      <c r="A12" s="9" t="s">
        <v>376</v>
      </c>
      <c r="B12" s="10" t="s">
        <v>361</v>
      </c>
      <c r="C12" s="13">
        <v>2514</v>
      </c>
      <c r="D12" s="13">
        <v>2366</v>
      </c>
      <c r="E12" s="13">
        <v>2366</v>
      </c>
    </row>
    <row r="13" spans="1:5" s="12" customFormat="1" ht="18" customHeight="1" x14ac:dyDescent="0.2">
      <c r="A13" s="9" t="s">
        <v>377</v>
      </c>
      <c r="B13" s="10" t="s">
        <v>352</v>
      </c>
      <c r="C13" s="13">
        <v>4000</v>
      </c>
      <c r="D13" s="13">
        <v>4000</v>
      </c>
      <c r="E13" s="13">
        <v>4000</v>
      </c>
    </row>
    <row r="14" spans="1:5" s="12" customFormat="1" ht="18" customHeight="1" x14ac:dyDescent="0.2">
      <c r="A14" s="9" t="s">
        <v>378</v>
      </c>
      <c r="B14" s="10" t="s">
        <v>351</v>
      </c>
      <c r="C14" s="13">
        <v>2500</v>
      </c>
      <c r="D14" s="13">
        <v>2500</v>
      </c>
      <c r="E14" s="13">
        <v>2500</v>
      </c>
    </row>
    <row r="15" spans="1:5" s="12" customFormat="1" ht="18" customHeight="1" x14ac:dyDescent="0.2">
      <c r="A15" s="9" t="s">
        <v>379</v>
      </c>
      <c r="B15" s="10" t="s">
        <v>411</v>
      </c>
      <c r="C15" s="13">
        <v>326</v>
      </c>
      <c r="D15" s="13">
        <v>326</v>
      </c>
      <c r="E15" s="13">
        <v>326</v>
      </c>
    </row>
    <row r="16" spans="1:5" s="12" customFormat="1" ht="18" customHeight="1" x14ac:dyDescent="0.2">
      <c r="A16" s="9" t="s">
        <v>380</v>
      </c>
      <c r="B16" s="10" t="s">
        <v>419</v>
      </c>
      <c r="C16" s="13"/>
      <c r="D16" s="13">
        <v>457</v>
      </c>
      <c r="E16" s="13">
        <v>457</v>
      </c>
    </row>
    <row r="17" spans="1:7" s="12" customFormat="1" ht="18" customHeight="1" x14ac:dyDescent="0.2">
      <c r="A17" s="9" t="s">
        <v>420</v>
      </c>
      <c r="B17" s="10" t="s">
        <v>348</v>
      </c>
      <c r="C17" s="13">
        <v>1200</v>
      </c>
      <c r="D17" s="13">
        <v>1200</v>
      </c>
      <c r="E17" s="13">
        <v>1200</v>
      </c>
    </row>
    <row r="18" spans="1:7" ht="18" customHeight="1" thickBot="1" x14ac:dyDescent="0.25">
      <c r="A18" s="14" t="s">
        <v>10</v>
      </c>
      <c r="B18" s="15" t="s">
        <v>350</v>
      </c>
      <c r="C18" s="16">
        <v>5000</v>
      </c>
      <c r="D18" s="16">
        <v>43403</v>
      </c>
      <c r="E18" s="16">
        <v>43403</v>
      </c>
    </row>
    <row r="19" spans="1:7" ht="18" customHeight="1" thickBot="1" x14ac:dyDescent="0.25">
      <c r="A19" s="266"/>
      <c r="B19" s="267" t="s">
        <v>360</v>
      </c>
      <c r="C19" s="268">
        <f>SUM(C20:C24)</f>
        <v>8942</v>
      </c>
      <c r="D19" s="268">
        <f>SUM(D20:D24)</f>
        <v>39424</v>
      </c>
      <c r="E19" s="268">
        <f>SUM(E20:E24)</f>
        <v>39424</v>
      </c>
    </row>
    <row r="20" spans="1:7" ht="18" customHeight="1" x14ac:dyDescent="0.2">
      <c r="A20" s="6" t="s">
        <v>11</v>
      </c>
      <c r="B20" s="7" t="s">
        <v>412</v>
      </c>
      <c r="C20" s="8"/>
      <c r="D20" s="8"/>
      <c r="E20" s="8"/>
    </row>
    <row r="21" spans="1:7" ht="18" customHeight="1" x14ac:dyDescent="0.2">
      <c r="A21" s="14" t="s">
        <v>13</v>
      </c>
      <c r="B21" s="17" t="s">
        <v>14</v>
      </c>
      <c r="C21" s="16"/>
      <c r="D21" s="16">
        <v>627</v>
      </c>
      <c r="E21" s="16">
        <v>627</v>
      </c>
      <c r="G21" s="269"/>
    </row>
    <row r="22" spans="1:7" ht="18" customHeight="1" x14ac:dyDescent="0.2">
      <c r="A22" s="14" t="s">
        <v>15</v>
      </c>
      <c r="B22" s="17" t="s">
        <v>16</v>
      </c>
      <c r="C22" s="16">
        <v>8824</v>
      </c>
      <c r="D22" s="16">
        <v>6956</v>
      </c>
      <c r="E22" s="16">
        <v>6956</v>
      </c>
    </row>
    <row r="23" spans="1:7" ht="18" customHeight="1" x14ac:dyDescent="0.2">
      <c r="A23" s="14" t="s">
        <v>17</v>
      </c>
      <c r="B23" s="17" t="s">
        <v>18</v>
      </c>
      <c r="C23" s="18"/>
      <c r="D23" s="18">
        <v>31841</v>
      </c>
      <c r="E23" s="18">
        <v>31841</v>
      </c>
    </row>
    <row r="24" spans="1:7" ht="18" customHeight="1" x14ac:dyDescent="0.2">
      <c r="A24" s="14" t="s">
        <v>19</v>
      </c>
      <c r="B24" s="15" t="s">
        <v>20</v>
      </c>
      <c r="C24" s="16">
        <f>SUM(C26)</f>
        <v>118</v>
      </c>
      <c r="D24" s="16">
        <f>SUM(D25:D28)</f>
        <v>0</v>
      </c>
      <c r="E24" s="16">
        <f>SUM(E25:E28)</f>
        <v>0</v>
      </c>
    </row>
    <row r="25" spans="1:7" s="12" customFormat="1" ht="18" customHeight="1" x14ac:dyDescent="0.2">
      <c r="A25" s="9" t="s">
        <v>21</v>
      </c>
      <c r="B25" s="10" t="s">
        <v>22</v>
      </c>
      <c r="C25" s="11"/>
      <c r="D25" s="11"/>
      <c r="E25" s="11"/>
    </row>
    <row r="26" spans="1:7" s="12" customFormat="1" ht="18" customHeight="1" x14ac:dyDescent="0.2">
      <c r="A26" s="9" t="s">
        <v>23</v>
      </c>
      <c r="B26" s="10" t="s">
        <v>24</v>
      </c>
      <c r="C26" s="11">
        <v>118</v>
      </c>
      <c r="D26" s="11"/>
      <c r="E26" s="11"/>
    </row>
    <row r="27" spans="1:7" s="12" customFormat="1" ht="18" customHeight="1" x14ac:dyDescent="0.2">
      <c r="A27" s="9" t="s">
        <v>25</v>
      </c>
      <c r="B27" s="10" t="s">
        <v>26</v>
      </c>
      <c r="C27" s="13"/>
      <c r="D27" s="13"/>
      <c r="E27" s="13"/>
    </row>
    <row r="28" spans="1:7" s="12" customFormat="1" ht="18" customHeight="1" thickBot="1" x14ac:dyDescent="0.25">
      <c r="A28" s="9" t="s">
        <v>27</v>
      </c>
      <c r="B28" s="10" t="s">
        <v>28</v>
      </c>
      <c r="C28" s="11"/>
      <c r="D28" s="11"/>
      <c r="E28" s="11"/>
    </row>
    <row r="29" spans="1:7" ht="18" customHeight="1" thickBot="1" x14ac:dyDescent="0.25">
      <c r="A29" s="270"/>
      <c r="B29" s="267" t="s">
        <v>29</v>
      </c>
      <c r="C29" s="268">
        <f>SUM(C30,C34,C36,C42,C43,C49:C50)</f>
        <v>25758</v>
      </c>
      <c r="D29" s="268">
        <f>SUM(D30,D34,D36,D42,D43,D49:D50)</f>
        <v>52131</v>
      </c>
      <c r="E29" s="268">
        <f>SUM(E30,E34,E36,E42,E43,E49:E50)</f>
        <v>41198</v>
      </c>
    </row>
    <row r="30" spans="1:7" ht="25.5" x14ac:dyDescent="0.2">
      <c r="A30" s="20" t="s">
        <v>30</v>
      </c>
      <c r="B30" s="21" t="s">
        <v>381</v>
      </c>
      <c r="C30" s="8">
        <f>SUM(C31:C33)</f>
        <v>130</v>
      </c>
      <c r="D30" s="8">
        <f>SUM(D31:D33)</f>
        <v>130</v>
      </c>
      <c r="E30" s="8">
        <f>SUM(E31:E33)</f>
        <v>311</v>
      </c>
    </row>
    <row r="31" spans="1:7" s="12" customFormat="1" ht="18" customHeight="1" x14ac:dyDescent="0.2">
      <c r="A31" s="9" t="s">
        <v>31</v>
      </c>
      <c r="B31" s="10" t="s">
        <v>32</v>
      </c>
      <c r="C31" s="11">
        <v>130</v>
      </c>
      <c r="D31" s="11">
        <v>130</v>
      </c>
      <c r="E31" s="11">
        <v>292</v>
      </c>
    </row>
    <row r="32" spans="1:7" s="12" customFormat="1" ht="18" customHeight="1" x14ac:dyDescent="0.2">
      <c r="A32" s="9" t="s">
        <v>33</v>
      </c>
      <c r="B32" s="10" t="s">
        <v>34</v>
      </c>
      <c r="C32" s="13"/>
      <c r="D32" s="13"/>
      <c r="E32" s="13"/>
    </row>
    <row r="33" spans="1:5" s="12" customFormat="1" ht="18" customHeight="1" x14ac:dyDescent="0.2">
      <c r="A33" s="9" t="s">
        <v>35</v>
      </c>
      <c r="B33" s="10" t="s">
        <v>36</v>
      </c>
      <c r="C33" s="11"/>
      <c r="D33" s="11"/>
      <c r="E33" s="11">
        <v>19</v>
      </c>
    </row>
    <row r="34" spans="1:5" ht="18" customHeight="1" x14ac:dyDescent="0.2">
      <c r="A34" s="14" t="s">
        <v>37</v>
      </c>
      <c r="B34" s="15" t="s">
        <v>38</v>
      </c>
      <c r="C34" s="16">
        <f>SUM(C35:C35)</f>
        <v>1400</v>
      </c>
      <c r="D34" s="16">
        <f>SUM(D35:D35)</f>
        <v>1663</v>
      </c>
      <c r="E34" s="16">
        <f>SUM(E35:E35)</f>
        <v>1639</v>
      </c>
    </row>
    <row r="35" spans="1:5" s="12" customFormat="1" ht="18" customHeight="1" x14ac:dyDescent="0.2">
      <c r="A35" s="9" t="s">
        <v>39</v>
      </c>
      <c r="B35" s="10" t="s">
        <v>40</v>
      </c>
      <c r="C35" s="11">
        <v>1400</v>
      </c>
      <c r="D35" s="11">
        <v>1663</v>
      </c>
      <c r="E35" s="11">
        <v>1639</v>
      </c>
    </row>
    <row r="36" spans="1:5" ht="18" customHeight="1" x14ac:dyDescent="0.2">
      <c r="A36" s="14" t="s">
        <v>41</v>
      </c>
      <c r="B36" s="15" t="s">
        <v>42</v>
      </c>
      <c r="C36" s="16">
        <f>SUM(C37:C41)</f>
        <v>7172</v>
      </c>
      <c r="D36" s="16">
        <f>SUM(D37:D41)</f>
        <v>23508</v>
      </c>
      <c r="E36" s="16">
        <v>20114</v>
      </c>
    </row>
    <row r="37" spans="1:5" s="12" customFormat="1" ht="18" customHeight="1" x14ac:dyDescent="0.2">
      <c r="A37" s="9" t="s">
        <v>43</v>
      </c>
      <c r="B37" s="10" t="s">
        <v>44</v>
      </c>
      <c r="C37" s="11">
        <v>600</v>
      </c>
      <c r="D37" s="11">
        <v>992</v>
      </c>
      <c r="E37" s="11">
        <v>992</v>
      </c>
    </row>
    <row r="38" spans="1:5" s="12" customFormat="1" ht="18" customHeight="1" x14ac:dyDescent="0.2">
      <c r="A38" s="9" t="s">
        <v>45</v>
      </c>
      <c r="B38" s="10" t="s">
        <v>47</v>
      </c>
      <c r="C38" s="11">
        <v>2500</v>
      </c>
      <c r="D38" s="11">
        <v>2777</v>
      </c>
      <c r="E38" s="11">
        <v>2777</v>
      </c>
    </row>
    <row r="39" spans="1:5" s="12" customFormat="1" ht="18" customHeight="1" x14ac:dyDescent="0.2">
      <c r="A39" s="9" t="s">
        <v>46</v>
      </c>
      <c r="B39" s="10" t="s">
        <v>49</v>
      </c>
      <c r="C39" s="11">
        <v>4072</v>
      </c>
      <c r="D39" s="11">
        <v>19739</v>
      </c>
      <c r="E39" s="11">
        <v>16336</v>
      </c>
    </row>
    <row r="40" spans="1:5" s="12" customFormat="1" ht="18" customHeight="1" x14ac:dyDescent="0.2">
      <c r="A40" s="9" t="s">
        <v>48</v>
      </c>
      <c r="B40" s="10" t="s">
        <v>51</v>
      </c>
      <c r="C40" s="11"/>
      <c r="D40" s="11"/>
      <c r="E40" s="11"/>
    </row>
    <row r="41" spans="1:5" s="12" customFormat="1" ht="18" customHeight="1" x14ac:dyDescent="0.2">
      <c r="A41" s="9" t="s">
        <v>50</v>
      </c>
      <c r="B41" s="10" t="s">
        <v>52</v>
      </c>
      <c r="C41" s="13"/>
      <c r="D41" s="13"/>
      <c r="E41" s="13"/>
    </row>
    <row r="42" spans="1:5" ht="18" customHeight="1" x14ac:dyDescent="0.2">
      <c r="A42" s="14" t="s">
        <v>53</v>
      </c>
      <c r="B42" s="15" t="s">
        <v>54</v>
      </c>
      <c r="C42" s="16"/>
      <c r="D42" s="16"/>
      <c r="E42" s="16"/>
    </row>
    <row r="43" spans="1:5" ht="18" customHeight="1" x14ac:dyDescent="0.2">
      <c r="A43" s="14" t="s">
        <v>55</v>
      </c>
      <c r="B43" s="15" t="s">
        <v>56</v>
      </c>
      <c r="C43" s="16">
        <f>SUM(C44:C48)</f>
        <v>16056</v>
      </c>
      <c r="D43" s="16">
        <f>SUM(D44:D48)</f>
        <v>26768</v>
      </c>
      <c r="E43" s="16">
        <f>SUM(E44:E48)</f>
        <v>19072</v>
      </c>
    </row>
    <row r="44" spans="1:5" s="12" customFormat="1" ht="18" customHeight="1" x14ac:dyDescent="0.2">
      <c r="A44" s="9" t="s">
        <v>57</v>
      </c>
      <c r="B44" s="10" t="s">
        <v>58</v>
      </c>
      <c r="C44" s="11"/>
      <c r="D44" s="11"/>
      <c r="E44" s="11"/>
    </row>
    <row r="45" spans="1:5" s="12" customFormat="1" ht="18" customHeight="1" x14ac:dyDescent="0.2">
      <c r="A45" s="9" t="s">
        <v>59</v>
      </c>
      <c r="B45" s="10" t="s">
        <v>60</v>
      </c>
      <c r="C45" s="13"/>
      <c r="D45" s="13"/>
      <c r="E45" s="13">
        <v>5272</v>
      </c>
    </row>
    <row r="46" spans="1:5" s="12" customFormat="1" ht="18" customHeight="1" x14ac:dyDescent="0.2">
      <c r="A46" s="9" t="s">
        <v>61</v>
      </c>
      <c r="B46" s="10" t="s">
        <v>62</v>
      </c>
      <c r="C46" s="11">
        <v>3840</v>
      </c>
      <c r="D46" s="11">
        <v>13848</v>
      </c>
      <c r="E46" s="11">
        <v>2179</v>
      </c>
    </row>
    <row r="47" spans="1:5" s="12" customFormat="1" ht="18" customHeight="1" x14ac:dyDescent="0.2">
      <c r="A47" s="22" t="s">
        <v>63</v>
      </c>
      <c r="B47" s="10" t="s">
        <v>64</v>
      </c>
      <c r="C47" s="11">
        <v>9216</v>
      </c>
      <c r="D47" s="11">
        <v>9920</v>
      </c>
      <c r="E47" s="11">
        <v>10404</v>
      </c>
    </row>
    <row r="48" spans="1:5" s="12" customFormat="1" ht="18" customHeight="1" x14ac:dyDescent="0.2">
      <c r="A48" s="22" t="s">
        <v>65</v>
      </c>
      <c r="B48" s="10" t="s">
        <v>364</v>
      </c>
      <c r="C48" s="11">
        <v>3000</v>
      </c>
      <c r="D48" s="11">
        <v>3000</v>
      </c>
      <c r="E48" s="11">
        <v>1217</v>
      </c>
    </row>
    <row r="49" spans="1:5" ht="18" customHeight="1" x14ac:dyDescent="0.2">
      <c r="A49" s="14" t="s">
        <v>66</v>
      </c>
      <c r="B49" s="17" t="s">
        <v>67</v>
      </c>
      <c r="C49" s="16"/>
      <c r="D49" s="16"/>
      <c r="E49" s="16"/>
    </row>
    <row r="50" spans="1:5" ht="18" customHeight="1" thickBot="1" x14ac:dyDescent="0.25">
      <c r="A50" s="14" t="s">
        <v>68</v>
      </c>
      <c r="B50" s="17" t="s">
        <v>69</v>
      </c>
      <c r="C50" s="16">
        <v>1000</v>
      </c>
      <c r="D50" s="16">
        <v>62</v>
      </c>
      <c r="E50" s="16">
        <v>62</v>
      </c>
    </row>
    <row r="51" spans="1:5" ht="18" customHeight="1" thickBot="1" x14ac:dyDescent="0.25">
      <c r="A51" s="266"/>
      <c r="B51" s="267" t="s">
        <v>70</v>
      </c>
      <c r="C51" s="268">
        <f>SUM(C52:C56)</f>
        <v>424</v>
      </c>
      <c r="D51" s="268">
        <f>SUM(D52:D56)</f>
        <v>561</v>
      </c>
      <c r="E51" s="268">
        <f>SUM(E52:E56)</f>
        <v>3296</v>
      </c>
    </row>
    <row r="52" spans="1:5" ht="18" customHeight="1" x14ac:dyDescent="0.2">
      <c r="A52" s="6" t="s">
        <v>71</v>
      </c>
      <c r="B52" s="7" t="s">
        <v>72</v>
      </c>
      <c r="C52" s="8">
        <v>24</v>
      </c>
      <c r="D52" s="8"/>
      <c r="E52" s="8"/>
    </row>
    <row r="53" spans="1:5" ht="18" customHeight="1" x14ac:dyDescent="0.2">
      <c r="A53" s="23" t="s">
        <v>73</v>
      </c>
      <c r="B53" s="24" t="s">
        <v>74</v>
      </c>
      <c r="C53" s="25">
        <v>400</v>
      </c>
      <c r="D53" s="25">
        <v>561</v>
      </c>
      <c r="E53" s="25">
        <v>161</v>
      </c>
    </row>
    <row r="54" spans="1:5" ht="18" customHeight="1" x14ac:dyDescent="0.2">
      <c r="A54" s="14" t="s">
        <v>75</v>
      </c>
      <c r="B54" s="15" t="s">
        <v>76</v>
      </c>
      <c r="C54" s="16"/>
      <c r="D54" s="16"/>
      <c r="E54" s="16"/>
    </row>
    <row r="55" spans="1:5" ht="18" customHeight="1" x14ac:dyDescent="0.2">
      <c r="A55" s="6" t="s">
        <v>77</v>
      </c>
      <c r="B55" s="7" t="s">
        <v>78</v>
      </c>
      <c r="C55" s="8"/>
      <c r="D55" s="8"/>
      <c r="E55" s="8"/>
    </row>
    <row r="56" spans="1:5" ht="18" customHeight="1" thickBot="1" x14ac:dyDescent="0.25">
      <c r="A56" s="23" t="s">
        <v>79</v>
      </c>
      <c r="B56" s="24" t="s">
        <v>417</v>
      </c>
      <c r="C56" s="25"/>
      <c r="D56" s="25"/>
      <c r="E56" s="25">
        <v>3135</v>
      </c>
    </row>
    <row r="57" spans="1:5" ht="18" customHeight="1" thickBot="1" x14ac:dyDescent="0.25">
      <c r="A57" s="266"/>
      <c r="B57" s="271" t="s">
        <v>80</v>
      </c>
      <c r="C57" s="268">
        <f>SUM(C58:C59)</f>
        <v>35861</v>
      </c>
      <c r="D57" s="268">
        <v>3999</v>
      </c>
      <c r="E57" s="268">
        <v>28999</v>
      </c>
    </row>
    <row r="58" spans="1:5" ht="18" customHeight="1" x14ac:dyDescent="0.2">
      <c r="A58" s="272" t="s">
        <v>81</v>
      </c>
      <c r="B58" s="24" t="s">
        <v>325</v>
      </c>
      <c r="C58" s="25">
        <v>14000</v>
      </c>
      <c r="D58" s="25">
        <v>3999</v>
      </c>
      <c r="E58" s="25">
        <v>3999</v>
      </c>
    </row>
    <row r="59" spans="1:5" ht="18" customHeight="1" thickBot="1" x14ac:dyDescent="0.25">
      <c r="A59" s="23" t="s">
        <v>82</v>
      </c>
      <c r="B59" s="24" t="s">
        <v>324</v>
      </c>
      <c r="C59" s="25">
        <f>20863+2929+2269-4200</f>
        <v>21861</v>
      </c>
      <c r="D59" s="25"/>
      <c r="E59" s="25">
        <v>25000</v>
      </c>
    </row>
    <row r="60" spans="1:5" ht="18" customHeight="1" thickBot="1" x14ac:dyDescent="0.25">
      <c r="A60" s="273"/>
      <c r="B60" s="271" t="s">
        <v>83</v>
      </c>
      <c r="C60" s="274"/>
      <c r="D60" s="274">
        <f>SUM(D61:D65)</f>
        <v>0</v>
      </c>
      <c r="E60" s="274">
        <f>SUM(E61:E65)</f>
        <v>0</v>
      </c>
    </row>
    <row r="61" spans="1:5" ht="18" customHeight="1" x14ac:dyDescent="0.2">
      <c r="A61" s="26" t="s">
        <v>84</v>
      </c>
      <c r="B61" s="27" t="s">
        <v>12</v>
      </c>
      <c r="C61" s="28"/>
      <c r="D61" s="28"/>
      <c r="E61" s="28"/>
    </row>
    <row r="62" spans="1:5" ht="18" customHeight="1" x14ac:dyDescent="0.2">
      <c r="A62" s="23" t="s">
        <v>85</v>
      </c>
      <c r="B62" s="24" t="s">
        <v>14</v>
      </c>
      <c r="C62" s="25"/>
      <c r="D62" s="25"/>
      <c r="E62" s="25"/>
    </row>
    <row r="63" spans="1:5" ht="18" customHeight="1" x14ac:dyDescent="0.2">
      <c r="A63" s="29" t="s">
        <v>86</v>
      </c>
      <c r="B63" s="15" t="s">
        <v>87</v>
      </c>
      <c r="C63" s="16"/>
      <c r="D63" s="16"/>
      <c r="E63" s="16"/>
    </row>
    <row r="64" spans="1:5" ht="18" customHeight="1" x14ac:dyDescent="0.2">
      <c r="A64" s="26" t="s">
        <v>88</v>
      </c>
      <c r="B64" s="27" t="s">
        <v>89</v>
      </c>
      <c r="C64" s="28"/>
      <c r="D64" s="28"/>
      <c r="E64" s="28"/>
    </row>
    <row r="65" spans="1:5" ht="18" customHeight="1" x14ac:dyDescent="0.2">
      <c r="A65" s="14" t="s">
        <v>90</v>
      </c>
      <c r="B65" s="15" t="s">
        <v>91</v>
      </c>
      <c r="C65" s="16">
        <f>SUM(C66:C69)</f>
        <v>0</v>
      </c>
      <c r="D65" s="16">
        <f>SUM(D66:D69)</f>
        <v>0</v>
      </c>
      <c r="E65" s="16">
        <f>SUM(E66:E69)</f>
        <v>0</v>
      </c>
    </row>
    <row r="66" spans="1:5" s="12" customFormat="1" ht="18" customHeight="1" x14ac:dyDescent="0.2">
      <c r="A66" s="30" t="s">
        <v>394</v>
      </c>
      <c r="B66" s="31" t="s">
        <v>22</v>
      </c>
      <c r="C66" s="32"/>
      <c r="D66" s="32"/>
      <c r="E66" s="32"/>
    </row>
    <row r="67" spans="1:5" s="12" customFormat="1" ht="18" customHeight="1" x14ac:dyDescent="0.2">
      <c r="A67" s="19" t="s">
        <v>395</v>
      </c>
      <c r="B67" s="33" t="s">
        <v>24</v>
      </c>
      <c r="C67" s="34"/>
      <c r="D67" s="34"/>
      <c r="E67" s="34"/>
    </row>
    <row r="68" spans="1:5" s="12" customFormat="1" ht="18" customHeight="1" x14ac:dyDescent="0.2">
      <c r="A68" s="22" t="s">
        <v>396</v>
      </c>
      <c r="B68" s="10" t="s">
        <v>26</v>
      </c>
      <c r="C68" s="11"/>
      <c r="D68" s="11"/>
      <c r="E68" s="11"/>
    </row>
    <row r="69" spans="1:5" s="12" customFormat="1" ht="18" customHeight="1" thickBot="1" x14ac:dyDescent="0.25">
      <c r="A69" s="30" t="s">
        <v>397</v>
      </c>
      <c r="B69" s="31" t="s">
        <v>28</v>
      </c>
      <c r="C69" s="32"/>
      <c r="D69" s="32"/>
      <c r="E69" s="32"/>
    </row>
    <row r="70" spans="1:5" ht="24" customHeight="1" thickBot="1" x14ac:dyDescent="0.25">
      <c r="A70" s="266"/>
      <c r="B70" s="275" t="s">
        <v>92</v>
      </c>
      <c r="C70" s="274">
        <f>SUM(C71:C73)</f>
        <v>29200</v>
      </c>
      <c r="D70" s="274">
        <f>SUM(D71:D73)</f>
        <v>45234</v>
      </c>
      <c r="E70" s="274">
        <f>SUM(E71:E73)</f>
        <v>20234</v>
      </c>
    </row>
    <row r="71" spans="1:5" ht="18.75" customHeight="1" x14ac:dyDescent="0.2">
      <c r="A71" s="29" t="s">
        <v>93</v>
      </c>
      <c r="B71" s="15" t="s">
        <v>344</v>
      </c>
      <c r="C71" s="18">
        <v>0</v>
      </c>
      <c r="D71" s="18">
        <v>9172</v>
      </c>
      <c r="E71" s="18">
        <v>9172</v>
      </c>
    </row>
    <row r="72" spans="1:5" ht="18" customHeight="1" x14ac:dyDescent="0.2">
      <c r="A72" s="29" t="s">
        <v>94</v>
      </c>
      <c r="B72" s="15" t="s">
        <v>372</v>
      </c>
      <c r="C72" s="16">
        <v>25000</v>
      </c>
      <c r="D72" s="16"/>
      <c r="E72" s="16"/>
    </row>
    <row r="73" spans="1:5" ht="17.25" customHeight="1" thickBot="1" x14ac:dyDescent="0.25">
      <c r="A73" s="29" t="s">
        <v>96</v>
      </c>
      <c r="B73" s="15" t="s">
        <v>163</v>
      </c>
      <c r="C73" s="18">
        <v>4200</v>
      </c>
      <c r="D73" s="18">
        <v>36062</v>
      </c>
      <c r="E73" s="18">
        <v>11062</v>
      </c>
    </row>
    <row r="74" spans="1:5" ht="24" customHeight="1" thickBot="1" x14ac:dyDescent="0.25">
      <c r="A74" s="266"/>
      <c r="B74" s="275" t="s">
        <v>95</v>
      </c>
      <c r="C74" s="274">
        <f>SUM(C75:C79)</f>
        <v>0</v>
      </c>
      <c r="D74" s="274">
        <f>SUM(D75:D79)</f>
        <v>0</v>
      </c>
      <c r="E74" s="274">
        <f>SUM(E75:E79)</f>
        <v>0</v>
      </c>
    </row>
    <row r="75" spans="1:5" ht="18" customHeight="1" x14ac:dyDescent="0.2">
      <c r="A75" s="35" t="s">
        <v>98</v>
      </c>
      <c r="B75" s="36" t="s">
        <v>97</v>
      </c>
      <c r="C75" s="37"/>
      <c r="D75" s="37"/>
      <c r="E75" s="37"/>
    </row>
    <row r="76" spans="1:5" ht="18" customHeight="1" x14ac:dyDescent="0.2">
      <c r="A76" s="29" t="s">
        <v>100</v>
      </c>
      <c r="B76" s="15" t="s">
        <v>99</v>
      </c>
      <c r="C76" s="18"/>
      <c r="D76" s="18"/>
      <c r="E76" s="18"/>
    </row>
    <row r="77" spans="1:5" ht="18" customHeight="1" x14ac:dyDescent="0.2">
      <c r="A77" s="29" t="s">
        <v>102</v>
      </c>
      <c r="B77" s="15" t="s">
        <v>101</v>
      </c>
      <c r="C77" s="18"/>
      <c r="D77" s="18"/>
      <c r="E77" s="18"/>
    </row>
    <row r="78" spans="1:5" ht="18" customHeight="1" thickBot="1" x14ac:dyDescent="0.25">
      <c r="A78" s="29" t="s">
        <v>342</v>
      </c>
      <c r="B78" s="15" t="s">
        <v>326</v>
      </c>
      <c r="C78" s="18"/>
      <c r="D78" s="18"/>
      <c r="E78" s="18"/>
    </row>
    <row r="79" spans="1:5" ht="18" hidden="1" customHeight="1" thickBot="1" x14ac:dyDescent="0.25">
      <c r="A79" s="38" t="s">
        <v>345</v>
      </c>
      <c r="B79" s="39" t="s">
        <v>103</v>
      </c>
      <c r="C79" s="40"/>
      <c r="D79" s="40"/>
      <c r="E79" s="40"/>
    </row>
    <row r="80" spans="1:5" ht="18" customHeight="1" thickBot="1" x14ac:dyDescent="0.25">
      <c r="A80" s="266"/>
      <c r="B80" s="276" t="s">
        <v>104</v>
      </c>
      <c r="C80" s="277">
        <f>C74+C70+C60+C57+C51+C29+C19+C4</f>
        <v>181712</v>
      </c>
      <c r="D80" s="277">
        <f>D74+D70+D60+D57+D51+D29+D19+D4</f>
        <v>266671</v>
      </c>
      <c r="E80" s="277">
        <f>E74+E70+E60+E57+E51+E29+E19+E4</f>
        <v>258473</v>
      </c>
    </row>
  </sheetData>
  <sheetProtection formatCells="0" formatColumns="0" formatRows="0" insertColumns="0" insertRows="0" insertHyperlinks="0" deleteRows="0" sort="0" autoFilter="0" pivotTables="0"/>
  <protectedRanges>
    <protectedRange sqref="C20:E23 C25:E28 C31:E33 C35:E35 C61:E64 C75:E79 C37:E42 C6:E18 C44:E50 C52:E59 C66:E73" name="Tartomány2"/>
  </protectedRanges>
  <phoneticPr fontId="25" type="noConversion"/>
  <pageMargins left="0.39370078740157483" right="0.39370078740157483" top="1.1811023622047245" bottom="0.59055118110236227" header="0.51181102362204722" footer="0.51181102362204722"/>
  <pageSetup paperSize="9" orientation="portrait" r:id="rId1"/>
  <headerFooter alignWithMargins="0">
    <oddHeader>&amp;C1.számú melléklet
a 5/2016.(V.02.) önkormányzati rendelethez
Gölle Község Önkormányzat 2015. évi bevételei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5"/>
  <sheetViews>
    <sheetView view="pageLayout" zoomScaleNormal="100" workbookViewId="0">
      <selection activeCell="E2" sqref="E2"/>
    </sheetView>
  </sheetViews>
  <sheetFormatPr defaultRowHeight="12.75" x14ac:dyDescent="0.2"/>
  <cols>
    <col min="1" max="1" width="6" customWidth="1"/>
    <col min="2" max="2" width="49.7109375" customWidth="1"/>
    <col min="3" max="5" width="10.28515625" customWidth="1"/>
  </cols>
  <sheetData>
    <row r="1" spans="1:5" ht="13.5" thickBot="1" x14ac:dyDescent="0.25">
      <c r="A1" s="1"/>
      <c r="B1" s="1"/>
      <c r="C1" s="1"/>
      <c r="D1" s="1" t="s">
        <v>0</v>
      </c>
      <c r="E1" s="1" t="s">
        <v>0</v>
      </c>
    </row>
    <row r="2" spans="1:5" ht="39" thickBot="1" x14ac:dyDescent="0.25">
      <c r="A2" s="2" t="s">
        <v>1</v>
      </c>
      <c r="B2" s="3" t="s">
        <v>2</v>
      </c>
      <c r="C2" s="41" t="s">
        <v>373</v>
      </c>
      <c r="D2" s="41" t="s">
        <v>428</v>
      </c>
      <c r="E2" s="41" t="s">
        <v>429</v>
      </c>
    </row>
    <row r="3" spans="1:5" ht="18" customHeight="1" thickBot="1" x14ac:dyDescent="0.25">
      <c r="A3" s="273"/>
      <c r="B3" s="5" t="s">
        <v>105</v>
      </c>
      <c r="C3" s="278"/>
      <c r="D3" s="279"/>
      <c r="E3" s="279"/>
    </row>
    <row r="4" spans="1:5" ht="18" customHeight="1" thickBot="1" x14ac:dyDescent="0.25">
      <c r="A4" s="266"/>
      <c r="B4" s="267" t="s">
        <v>106</v>
      </c>
      <c r="C4" s="268">
        <f>SUM(C5)</f>
        <v>69834</v>
      </c>
      <c r="D4" s="268">
        <f>SUM(D5)</f>
        <v>71748</v>
      </c>
      <c r="E4" s="268">
        <f>SUM(E5)</f>
        <v>64155</v>
      </c>
    </row>
    <row r="5" spans="1:5" ht="20.25" customHeight="1" x14ac:dyDescent="0.2">
      <c r="A5" s="42" t="s">
        <v>5</v>
      </c>
      <c r="B5" s="43" t="s">
        <v>107</v>
      </c>
      <c r="C5" s="44">
        <f>SUM(C6:C9)</f>
        <v>69834</v>
      </c>
      <c r="D5" s="44">
        <f>SUM(D6:D9)</f>
        <v>71748</v>
      </c>
      <c r="E5" s="44">
        <f>SUM(E6:E9)</f>
        <v>64155</v>
      </c>
    </row>
    <row r="6" spans="1:5" s="12" customFormat="1" ht="18" customHeight="1" x14ac:dyDescent="0.2">
      <c r="A6" s="45" t="s">
        <v>6</v>
      </c>
      <c r="B6" s="46" t="s">
        <v>108</v>
      </c>
      <c r="C6" s="47">
        <f>22125+17056</f>
        <v>39181</v>
      </c>
      <c r="D6" s="47">
        <v>41662</v>
      </c>
      <c r="E6" s="47">
        <v>39830</v>
      </c>
    </row>
    <row r="7" spans="1:5" s="12" customFormat="1" ht="18" customHeight="1" x14ac:dyDescent="0.2">
      <c r="A7" s="48" t="s">
        <v>7</v>
      </c>
      <c r="B7" s="49" t="s">
        <v>109</v>
      </c>
      <c r="C7" s="50">
        <f>6028+4611</f>
        <v>10639</v>
      </c>
      <c r="D7" s="50">
        <v>10639</v>
      </c>
      <c r="E7" s="50">
        <v>10316</v>
      </c>
    </row>
    <row r="8" spans="1:5" s="12" customFormat="1" ht="18" customHeight="1" x14ac:dyDescent="0.2">
      <c r="A8" s="45" t="s">
        <v>8</v>
      </c>
      <c r="B8" s="46" t="s">
        <v>110</v>
      </c>
      <c r="C8" s="47">
        <f>6764+13250</f>
        <v>20014</v>
      </c>
      <c r="D8" s="47">
        <v>19447</v>
      </c>
      <c r="E8" s="47">
        <v>14009</v>
      </c>
    </row>
    <row r="9" spans="1:5" s="12" customFormat="1" ht="18" customHeight="1" thickBot="1" x14ac:dyDescent="0.25">
      <c r="A9" s="48" t="s">
        <v>9</v>
      </c>
      <c r="B9" s="49" t="s">
        <v>111</v>
      </c>
      <c r="C9" s="50"/>
      <c r="D9" s="50"/>
      <c r="E9" s="50"/>
    </row>
    <row r="10" spans="1:5" ht="18" customHeight="1" thickBot="1" x14ac:dyDescent="0.25">
      <c r="A10" s="266"/>
      <c r="B10" s="267" t="s">
        <v>112</v>
      </c>
      <c r="C10" s="268">
        <f>SUM(C11)</f>
        <v>6986</v>
      </c>
      <c r="D10" s="268">
        <f>SUM(D11)</f>
        <v>6906</v>
      </c>
      <c r="E10" s="268">
        <v>6505</v>
      </c>
    </row>
    <row r="11" spans="1:5" ht="18" customHeight="1" x14ac:dyDescent="0.2">
      <c r="A11" s="51" t="s">
        <v>10</v>
      </c>
      <c r="B11" s="52" t="s">
        <v>113</v>
      </c>
      <c r="C11" s="53">
        <f>SUM(C12:C14)</f>
        <v>6986</v>
      </c>
      <c r="D11" s="53">
        <f>SUM(D12:D14)</f>
        <v>6906</v>
      </c>
      <c r="E11" s="53">
        <v>6345</v>
      </c>
    </row>
    <row r="12" spans="1:5" s="12" customFormat="1" ht="18" customHeight="1" x14ac:dyDescent="0.2">
      <c r="A12" s="54" t="s">
        <v>114</v>
      </c>
      <c r="B12" s="55" t="s">
        <v>353</v>
      </c>
      <c r="C12" s="56">
        <v>5393</v>
      </c>
      <c r="D12" s="56">
        <v>6746</v>
      </c>
      <c r="E12" s="56">
        <v>6345</v>
      </c>
    </row>
    <row r="13" spans="1:5" s="12" customFormat="1" ht="18" customHeight="1" x14ac:dyDescent="0.2">
      <c r="A13" s="57" t="s">
        <v>116</v>
      </c>
      <c r="B13" s="58" t="s">
        <v>117</v>
      </c>
      <c r="C13" s="59">
        <f>353+1000+240</f>
        <v>1593</v>
      </c>
      <c r="D13" s="59"/>
      <c r="E13" s="59"/>
    </row>
    <row r="14" spans="1:5" s="12" customFormat="1" ht="18" customHeight="1" thickBot="1" x14ac:dyDescent="0.25">
      <c r="A14" s="57" t="s">
        <v>118</v>
      </c>
      <c r="B14" s="58" t="s">
        <v>416</v>
      </c>
      <c r="C14" s="59"/>
      <c r="D14" s="59">
        <v>160</v>
      </c>
      <c r="E14" s="59">
        <v>160</v>
      </c>
    </row>
    <row r="15" spans="1:5" ht="18" customHeight="1" thickBot="1" x14ac:dyDescent="0.25">
      <c r="A15" s="266"/>
      <c r="B15" s="267" t="s">
        <v>120</v>
      </c>
      <c r="C15" s="268">
        <f>SUM(C16:C24)</f>
        <v>75692</v>
      </c>
      <c r="D15" s="268">
        <f>SUM(D16:D24)</f>
        <v>142783</v>
      </c>
      <c r="E15" s="268">
        <f>SUM(E16:E24)</f>
        <v>94376</v>
      </c>
    </row>
    <row r="16" spans="1:5" ht="18" customHeight="1" x14ac:dyDescent="0.2">
      <c r="A16" s="51" t="s">
        <v>11</v>
      </c>
      <c r="B16" s="52" t="s">
        <v>108</v>
      </c>
      <c r="C16" s="53">
        <f>9611+2253</f>
        <v>11864</v>
      </c>
      <c r="D16" s="53">
        <v>47890</v>
      </c>
      <c r="E16" s="53">
        <v>41695</v>
      </c>
    </row>
    <row r="17" spans="1:7" ht="18" customHeight="1" x14ac:dyDescent="0.2">
      <c r="A17" s="51" t="s">
        <v>13</v>
      </c>
      <c r="B17" s="63" t="s">
        <v>109</v>
      </c>
      <c r="C17" s="53">
        <f>2459+610</f>
        <v>3069</v>
      </c>
      <c r="D17" s="53">
        <v>6947</v>
      </c>
      <c r="E17" s="53">
        <v>6947</v>
      </c>
    </row>
    <row r="18" spans="1:7" ht="18" customHeight="1" x14ac:dyDescent="0.2">
      <c r="A18" s="60" t="s">
        <v>15</v>
      </c>
      <c r="B18" s="61" t="s">
        <v>110</v>
      </c>
      <c r="C18" s="62">
        <f>46610+1301</f>
        <v>47911</v>
      </c>
      <c r="D18" s="62">
        <v>57915</v>
      </c>
      <c r="E18" s="62">
        <v>28053</v>
      </c>
    </row>
    <row r="19" spans="1:7" ht="18" customHeight="1" x14ac:dyDescent="0.2">
      <c r="A19" s="60" t="s">
        <v>17</v>
      </c>
      <c r="B19" s="61" t="s">
        <v>111</v>
      </c>
      <c r="C19" s="62">
        <v>6387</v>
      </c>
      <c r="D19" s="62">
        <v>10559</v>
      </c>
      <c r="E19" s="62">
        <v>6841</v>
      </c>
    </row>
    <row r="20" spans="1:7" ht="18" customHeight="1" x14ac:dyDescent="0.2">
      <c r="A20" s="51" t="s">
        <v>19</v>
      </c>
      <c r="B20" s="52" t="s">
        <v>354</v>
      </c>
      <c r="C20" s="53">
        <v>1150</v>
      </c>
      <c r="D20" s="53">
        <v>8069</v>
      </c>
      <c r="E20" s="53">
        <v>8069</v>
      </c>
    </row>
    <row r="21" spans="1:7" ht="18" customHeight="1" x14ac:dyDescent="0.2">
      <c r="A21" s="51" t="s">
        <v>30</v>
      </c>
      <c r="B21" s="63" t="s">
        <v>417</v>
      </c>
      <c r="C21" s="53"/>
      <c r="D21" s="53">
        <v>2771</v>
      </c>
      <c r="E21" s="53">
        <v>2771</v>
      </c>
    </row>
    <row r="22" spans="1:7" ht="18" customHeight="1" x14ac:dyDescent="0.2">
      <c r="A22" s="60" t="s">
        <v>37</v>
      </c>
      <c r="B22" s="61" t="s">
        <v>327</v>
      </c>
      <c r="C22" s="62">
        <v>5111</v>
      </c>
      <c r="D22" s="62">
        <v>8432</v>
      </c>
      <c r="E22" s="62"/>
      <c r="G22" s="96"/>
    </row>
    <row r="23" spans="1:7" ht="18" customHeight="1" x14ac:dyDescent="0.2">
      <c r="A23" s="60" t="s">
        <v>41</v>
      </c>
      <c r="B23" s="61" t="s">
        <v>121</v>
      </c>
      <c r="C23" s="62">
        <v>200</v>
      </c>
      <c r="D23" s="62">
        <v>200</v>
      </c>
      <c r="E23" s="62"/>
    </row>
    <row r="24" spans="1:7" ht="18" customHeight="1" thickBot="1" x14ac:dyDescent="0.25">
      <c r="A24" s="60" t="s">
        <v>53</v>
      </c>
      <c r="B24" s="61" t="s">
        <v>413</v>
      </c>
      <c r="C24" s="62"/>
      <c r="D24" s="62"/>
      <c r="E24" s="62"/>
    </row>
    <row r="25" spans="1:7" ht="18" customHeight="1" thickBot="1" x14ac:dyDescent="0.25">
      <c r="A25" s="266"/>
      <c r="B25" s="267" t="s">
        <v>122</v>
      </c>
      <c r="C25" s="268">
        <f>SUM(C30,C26)</f>
        <v>0</v>
      </c>
      <c r="D25" s="268">
        <f>SUM(D30,D26)</f>
        <v>0</v>
      </c>
      <c r="E25" s="268">
        <f>SUM(E30,E26)</f>
        <v>0</v>
      </c>
    </row>
    <row r="26" spans="1:7" ht="20.25" customHeight="1" x14ac:dyDescent="0.2">
      <c r="A26" s="42" t="s">
        <v>55</v>
      </c>
      <c r="B26" s="43" t="s">
        <v>113</v>
      </c>
      <c r="C26" s="44">
        <f>SUM(C27:C29)</f>
        <v>0</v>
      </c>
      <c r="D26" s="44">
        <f>SUM(D27:D29)</f>
        <v>0</v>
      </c>
      <c r="E26" s="44">
        <f>SUM(E27:E29)</f>
        <v>0</v>
      </c>
    </row>
    <row r="27" spans="1:7" s="12" customFormat="1" ht="18" customHeight="1" x14ac:dyDescent="0.2">
      <c r="A27" s="45" t="s">
        <v>57</v>
      </c>
      <c r="B27" s="46" t="s">
        <v>115</v>
      </c>
      <c r="C27" s="47"/>
      <c r="D27" s="47"/>
      <c r="E27" s="47"/>
    </row>
    <row r="28" spans="1:7" s="12" customFormat="1" ht="18" customHeight="1" x14ac:dyDescent="0.2">
      <c r="A28" s="48" t="s">
        <v>59</v>
      </c>
      <c r="B28" s="49" t="s">
        <v>117</v>
      </c>
      <c r="C28" s="50"/>
      <c r="D28" s="50"/>
      <c r="E28" s="50"/>
    </row>
    <row r="29" spans="1:7" s="12" customFormat="1" ht="18" customHeight="1" x14ac:dyDescent="0.2">
      <c r="A29" s="45" t="s">
        <v>61</v>
      </c>
      <c r="B29" s="46" t="s">
        <v>119</v>
      </c>
      <c r="C29" s="47"/>
      <c r="D29" s="47"/>
      <c r="E29" s="47"/>
    </row>
    <row r="30" spans="1:7" s="12" customFormat="1" ht="18" customHeight="1" thickBot="1" x14ac:dyDescent="0.25">
      <c r="A30" s="42" t="s">
        <v>66</v>
      </c>
      <c r="B30" s="43" t="s">
        <v>328</v>
      </c>
      <c r="C30" s="44"/>
      <c r="D30" s="44"/>
      <c r="E30" s="44"/>
    </row>
    <row r="31" spans="1:7" ht="18" customHeight="1" thickBot="1" x14ac:dyDescent="0.25">
      <c r="A31" s="266"/>
      <c r="B31" s="267" t="s">
        <v>123</v>
      </c>
      <c r="C31" s="268">
        <f>SUM(C32:C34)</f>
        <v>29200</v>
      </c>
      <c r="D31" s="268">
        <f>SUM(D32:D34)</f>
        <v>45234</v>
      </c>
      <c r="E31" s="268">
        <f>SUM(E32:E34)</f>
        <v>20234</v>
      </c>
    </row>
    <row r="32" spans="1:7" ht="18" customHeight="1" x14ac:dyDescent="0.2">
      <c r="A32" s="51" t="s">
        <v>68</v>
      </c>
      <c r="B32" s="52" t="s">
        <v>414</v>
      </c>
      <c r="C32" s="53">
        <v>25000</v>
      </c>
      <c r="D32" s="53">
        <v>39055</v>
      </c>
      <c r="E32" s="53">
        <v>14055</v>
      </c>
    </row>
    <row r="33" spans="1:5" ht="18" customHeight="1" x14ac:dyDescent="0.2">
      <c r="A33" s="51" t="s">
        <v>71</v>
      </c>
      <c r="B33" s="63" t="s">
        <v>415</v>
      </c>
      <c r="C33" s="53">
        <v>4200</v>
      </c>
      <c r="D33" s="53">
        <v>6179</v>
      </c>
      <c r="E33" s="53">
        <v>6179</v>
      </c>
    </row>
    <row r="34" spans="1:5" ht="18" customHeight="1" thickBot="1" x14ac:dyDescent="0.25">
      <c r="A34" s="51" t="s">
        <v>73</v>
      </c>
      <c r="B34" s="52" t="s">
        <v>124</v>
      </c>
      <c r="C34" s="53"/>
      <c r="D34" s="53"/>
      <c r="E34" s="53"/>
    </row>
    <row r="35" spans="1:5" ht="18" customHeight="1" thickBot="1" x14ac:dyDescent="0.25">
      <c r="A35" s="266"/>
      <c r="B35" s="267" t="s">
        <v>125</v>
      </c>
      <c r="C35" s="277">
        <f>SUM(C31,C25,C15,C10,C4)</f>
        <v>181712</v>
      </c>
      <c r="D35" s="277">
        <f>SUM(D31,D25,D15,D10,D4)</f>
        <v>266671</v>
      </c>
      <c r="E35" s="277">
        <f>SUM(E31,E25,E15,E10,E4)</f>
        <v>185270</v>
      </c>
    </row>
  </sheetData>
  <sheetProtection formatCells="0" formatColumns="0" formatRows="0" insertColumns="0" insertRows="0" insertHyperlinks="0" deleteRows="0" sort="0" autoFilter="0" pivotTables="0"/>
  <protectedRanges>
    <protectedRange sqref="C6:E9 C12:E14 C16:E24 C27:E30" name="Tartomány2"/>
  </protectedRanges>
  <phoneticPr fontId="25" type="noConversion"/>
  <pageMargins left="0.39370078740157483" right="0.39370078740157483" top="1.1811023622047245" bottom="0.59055118110236227" header="0.51181102362204722" footer="0.51181102362204722"/>
  <pageSetup paperSize="9" orientation="portrait" r:id="rId1"/>
  <headerFooter alignWithMargins="0">
    <oddHeader xml:space="preserve">&amp;C2 sz. melléklet
a 5/2016. (V.02.) önkormányzati rendelethez
Gölle Község Önkormányzat 2015. évi kiadásai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1"/>
  <sheetViews>
    <sheetView view="pageLayout" zoomScaleNormal="100" workbookViewId="0">
      <selection activeCell="H4" sqref="H4"/>
    </sheetView>
  </sheetViews>
  <sheetFormatPr defaultRowHeight="12.75" x14ac:dyDescent="0.2"/>
  <cols>
    <col min="1" max="1" width="4.85546875" bestFit="1" customWidth="1"/>
    <col min="2" max="2" width="21.85546875" customWidth="1"/>
    <col min="3" max="3" width="11.140625" customWidth="1"/>
    <col min="4" max="4" width="12.85546875" customWidth="1"/>
    <col min="5" max="5" width="9" customWidth="1"/>
    <col min="6" max="6" width="6" customWidth="1"/>
    <col min="7" max="7" width="13.42578125" customWidth="1"/>
    <col min="8" max="8" width="10.7109375" customWidth="1"/>
    <col min="9" max="9" width="19.140625" customWidth="1"/>
    <col min="10" max="10" width="8.28515625" customWidth="1"/>
  </cols>
  <sheetData>
    <row r="1" spans="1:12" ht="13.5" thickBot="1" x14ac:dyDescent="0.25"/>
    <row r="2" spans="1:12" ht="13.5" thickBot="1" x14ac:dyDescent="0.25">
      <c r="B2" s="381" t="s">
        <v>174</v>
      </c>
      <c r="C2" s="382"/>
      <c r="D2" s="383" t="s">
        <v>127</v>
      </c>
      <c r="E2" s="384"/>
      <c r="F2" s="384"/>
      <c r="G2" s="385"/>
      <c r="H2" s="85" t="s">
        <v>160</v>
      </c>
      <c r="I2" s="86"/>
    </row>
    <row r="3" spans="1:12" x14ac:dyDescent="0.2">
      <c r="B3" s="386"/>
      <c r="C3" s="387"/>
      <c r="D3" s="392" t="s">
        <v>312</v>
      </c>
      <c r="E3" s="393"/>
      <c r="F3" s="393"/>
      <c r="G3" s="394"/>
      <c r="H3" s="259">
        <v>14055</v>
      </c>
      <c r="I3" s="87"/>
    </row>
    <row r="4" spans="1:12" x14ac:dyDescent="0.2">
      <c r="B4" s="388"/>
      <c r="C4" s="389"/>
      <c r="D4" s="395" t="s">
        <v>175</v>
      </c>
      <c r="E4" s="396"/>
      <c r="F4" s="396"/>
      <c r="G4" s="327"/>
      <c r="H4" s="260">
        <v>10401</v>
      </c>
      <c r="I4" s="86"/>
    </row>
    <row r="5" spans="1:12" ht="13.5" thickBot="1" x14ac:dyDescent="0.25">
      <c r="B5" s="390"/>
      <c r="C5" s="391"/>
      <c r="D5" s="397" t="s">
        <v>176</v>
      </c>
      <c r="E5" s="398"/>
      <c r="F5" s="398"/>
      <c r="G5" s="399"/>
      <c r="H5" s="261">
        <v>3654</v>
      </c>
      <c r="I5" s="86"/>
    </row>
    <row r="6" spans="1:12" x14ac:dyDescent="0.2">
      <c r="B6" s="89"/>
      <c r="C6" s="89"/>
      <c r="D6" s="89"/>
      <c r="E6" s="89"/>
      <c r="F6" s="89"/>
      <c r="G6" s="89"/>
      <c r="H6" s="86"/>
      <c r="I6" s="86"/>
    </row>
    <row r="7" spans="1:12" ht="18.75" customHeight="1" thickBot="1" x14ac:dyDescent="0.25">
      <c r="A7" s="378" t="s">
        <v>177</v>
      </c>
      <c r="B7" s="378"/>
      <c r="C7" s="378"/>
      <c r="D7" s="378"/>
      <c r="E7" s="378"/>
    </row>
    <row r="8" spans="1:12" ht="12.75" customHeight="1" x14ac:dyDescent="0.2">
      <c r="A8" s="379" t="s">
        <v>178</v>
      </c>
      <c r="B8" s="371" t="s">
        <v>179</v>
      </c>
      <c r="C8" s="371"/>
      <c r="D8" s="371" t="s">
        <v>180</v>
      </c>
      <c r="E8" s="371" t="s">
        <v>181</v>
      </c>
      <c r="F8" s="371"/>
      <c r="G8" s="371" t="s">
        <v>182</v>
      </c>
      <c r="H8" s="371" t="s">
        <v>422</v>
      </c>
      <c r="I8" s="373" t="s">
        <v>183</v>
      </c>
    </row>
    <row r="9" spans="1:12" ht="13.5" thickBot="1" x14ac:dyDescent="0.25">
      <c r="A9" s="380"/>
      <c r="B9" s="372"/>
      <c r="C9" s="372"/>
      <c r="D9" s="372"/>
      <c r="E9" s="372"/>
      <c r="F9" s="372"/>
      <c r="G9" s="372"/>
      <c r="H9" s="372"/>
      <c r="I9" s="374"/>
    </row>
    <row r="10" spans="1:12" x14ac:dyDescent="0.2">
      <c r="A10" s="297">
        <v>1</v>
      </c>
      <c r="B10" s="377" t="s">
        <v>423</v>
      </c>
      <c r="C10" s="377"/>
      <c r="D10" s="296">
        <v>12355</v>
      </c>
      <c r="E10" s="376"/>
      <c r="F10" s="376"/>
      <c r="G10" s="296"/>
      <c r="H10" s="296">
        <v>12355</v>
      </c>
      <c r="I10" s="295"/>
    </row>
    <row r="11" spans="1:12" x14ac:dyDescent="0.2">
      <c r="A11" s="298">
        <v>2</v>
      </c>
      <c r="B11" s="375" t="s">
        <v>421</v>
      </c>
      <c r="C11" s="375"/>
      <c r="D11" s="296">
        <v>1700</v>
      </c>
      <c r="E11" s="376"/>
      <c r="F11" s="376"/>
      <c r="G11" s="296"/>
      <c r="H11" s="296">
        <v>1700</v>
      </c>
      <c r="I11" s="260"/>
    </row>
    <row r="12" spans="1:12" ht="13.5" thickBot="1" x14ac:dyDescent="0.25">
      <c r="A12" s="91"/>
      <c r="B12" s="347" t="s">
        <v>311</v>
      </c>
      <c r="C12" s="348"/>
      <c r="D12" s="257">
        <f>SUM(D10:D11)</f>
        <v>14055</v>
      </c>
      <c r="E12" s="349"/>
      <c r="F12" s="349"/>
      <c r="G12" s="257"/>
      <c r="H12" s="257">
        <f>SUM(H10:H11)</f>
        <v>14055</v>
      </c>
      <c r="I12" s="258"/>
    </row>
    <row r="13" spans="1:12" x14ac:dyDescent="0.2">
      <c r="B13" s="350"/>
      <c r="C13" s="350"/>
    </row>
    <row r="14" spans="1:12" ht="47.25" customHeight="1" x14ac:dyDescent="0.2">
      <c r="A14" s="351" t="s">
        <v>430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</row>
    <row r="15" spans="1:12" ht="13.5" thickBot="1" x14ac:dyDescent="0.25"/>
    <row r="16" spans="1:12" ht="39" thickBot="1" x14ac:dyDescent="0.25">
      <c r="A16" s="352" t="s">
        <v>1</v>
      </c>
      <c r="B16" s="352" t="s">
        <v>179</v>
      </c>
      <c r="C16" s="353"/>
      <c r="D16" s="354"/>
      <c r="E16" s="365" t="s">
        <v>205</v>
      </c>
      <c r="F16" s="366"/>
      <c r="G16" s="99" t="s">
        <v>181</v>
      </c>
      <c r="H16" s="100" t="s">
        <v>206</v>
      </c>
      <c r="I16" s="302" t="s">
        <v>422</v>
      </c>
      <c r="J16" s="114"/>
    </row>
    <row r="17" spans="1:10" x14ac:dyDescent="0.2">
      <c r="A17" s="355"/>
      <c r="B17" s="355"/>
      <c r="C17" s="356"/>
      <c r="D17" s="357"/>
      <c r="E17" s="367" t="s">
        <v>207</v>
      </c>
      <c r="F17" s="368"/>
      <c r="G17" s="115">
        <v>2</v>
      </c>
      <c r="H17" s="115">
        <v>3</v>
      </c>
      <c r="I17" s="101">
        <v>4</v>
      </c>
      <c r="J17" s="118"/>
    </row>
    <row r="18" spans="1:10" x14ac:dyDescent="0.2">
      <c r="A18" s="355"/>
      <c r="B18" s="355"/>
      <c r="C18" s="356"/>
      <c r="D18" s="357"/>
      <c r="E18" s="369" t="s">
        <v>383</v>
      </c>
      <c r="F18" s="370"/>
      <c r="G18" s="116"/>
      <c r="H18" s="116"/>
      <c r="I18" s="102" t="s">
        <v>383</v>
      </c>
      <c r="J18" s="103"/>
    </row>
    <row r="19" spans="1:10" ht="13.5" thickBot="1" x14ac:dyDescent="0.25">
      <c r="A19" s="364"/>
      <c r="B19" s="355"/>
      <c r="C19" s="356"/>
      <c r="D19" s="357"/>
      <c r="E19" s="104" t="s">
        <v>208</v>
      </c>
      <c r="F19" s="105" t="s">
        <v>209</v>
      </c>
      <c r="G19" s="117"/>
      <c r="H19" s="117"/>
      <c r="I19" s="104" t="s">
        <v>208</v>
      </c>
      <c r="J19" s="105" t="s">
        <v>209</v>
      </c>
    </row>
    <row r="20" spans="1:10" ht="13.5" thickBot="1" x14ac:dyDescent="0.25">
      <c r="A20" s="106" t="s">
        <v>184</v>
      </c>
      <c r="B20" s="358" t="s">
        <v>424</v>
      </c>
      <c r="C20" s="359"/>
      <c r="D20" s="360"/>
      <c r="E20" s="240">
        <v>6179</v>
      </c>
      <c r="F20" s="108"/>
      <c r="G20" s="109"/>
      <c r="H20" s="110"/>
      <c r="I20" s="107">
        <v>6179</v>
      </c>
      <c r="J20" s="108"/>
    </row>
    <row r="21" spans="1:10" ht="16.5" thickBot="1" x14ac:dyDescent="0.25">
      <c r="A21" s="111"/>
      <c r="B21" s="361" t="s">
        <v>210</v>
      </c>
      <c r="C21" s="362"/>
      <c r="D21" s="363"/>
      <c r="E21" s="280">
        <f>SUM(E20:E20)</f>
        <v>6179</v>
      </c>
      <c r="F21" s="112"/>
      <c r="G21" s="112"/>
      <c r="H21" s="113"/>
      <c r="I21" s="280">
        <f>SUM(I20:I20)</f>
        <v>6179</v>
      </c>
      <c r="J21" s="112"/>
    </row>
  </sheetData>
  <mergeCells count="29">
    <mergeCell ref="A7:E7"/>
    <mergeCell ref="A8:A9"/>
    <mergeCell ref="B2:C2"/>
    <mergeCell ref="D2:G2"/>
    <mergeCell ref="B3:C5"/>
    <mergeCell ref="D3:G3"/>
    <mergeCell ref="D4:G4"/>
    <mergeCell ref="D5:G5"/>
    <mergeCell ref="H8:H9"/>
    <mergeCell ref="I8:I9"/>
    <mergeCell ref="B11:C11"/>
    <mergeCell ref="E11:F11"/>
    <mergeCell ref="G8:G9"/>
    <mergeCell ref="B8:C9"/>
    <mergeCell ref="D8:D9"/>
    <mergeCell ref="E8:F9"/>
    <mergeCell ref="B10:C10"/>
    <mergeCell ref="E10:F10"/>
    <mergeCell ref="B20:D20"/>
    <mergeCell ref="B21:D21"/>
    <mergeCell ref="A16:A19"/>
    <mergeCell ref="E16:F16"/>
    <mergeCell ref="E17:F17"/>
    <mergeCell ref="E18:F18"/>
    <mergeCell ref="B12:C12"/>
    <mergeCell ref="E12:F12"/>
    <mergeCell ref="B13:C13"/>
    <mergeCell ref="A14:L14"/>
    <mergeCell ref="B16:D19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landscape" horizontalDpi="300" r:id="rId1"/>
  <headerFooter>
    <oddHeader>&amp;C3. sz. melléklet
a 5 /2016. (V.02.) önkormányzati rendelethez
Gölle Községi Önkormányzat 2015. évi felhalmozási kiadásai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"/>
  <sheetViews>
    <sheetView view="pageLayout" zoomScale="80" zoomScaleNormal="100" zoomScalePageLayoutView="80" workbookViewId="0">
      <selection activeCell="J16" sqref="J16"/>
    </sheetView>
  </sheetViews>
  <sheetFormatPr defaultRowHeight="15.75" x14ac:dyDescent="0.25"/>
  <cols>
    <col min="1" max="1" width="19.5703125" style="122" customWidth="1"/>
    <col min="2" max="2" width="17.140625" style="164" customWidth="1"/>
    <col min="3" max="3" width="11.42578125" style="164" customWidth="1"/>
    <col min="4" max="4" width="8.28515625" style="164" customWidth="1"/>
    <col min="5" max="5" width="12" style="164" customWidth="1"/>
    <col min="6" max="6" width="11.42578125" style="164" customWidth="1"/>
    <col min="7" max="8" width="6.85546875" style="164" customWidth="1"/>
    <col min="9" max="9" width="9" style="164" customWidth="1"/>
    <col min="10" max="10" width="11" style="164" customWidth="1"/>
    <col min="11" max="11" width="11.7109375" style="164" customWidth="1"/>
    <col min="12" max="12" width="8.85546875" style="164" customWidth="1"/>
    <col min="13" max="13" width="8.140625" style="164" customWidth="1"/>
    <col min="14" max="14" width="8.28515625" style="164" customWidth="1"/>
    <col min="15" max="15" width="9.5703125" style="164" customWidth="1"/>
    <col min="16" max="16" width="22.42578125" style="122" customWidth="1"/>
    <col min="17" max="16384" width="9.140625" style="122"/>
  </cols>
  <sheetData>
    <row r="1" spans="1:16" x14ac:dyDescent="0.25">
      <c r="A1" s="121" t="s">
        <v>2</v>
      </c>
      <c r="B1" s="400" t="s">
        <v>211</v>
      </c>
      <c r="C1" s="401"/>
      <c r="D1" s="401"/>
      <c r="E1" s="401"/>
      <c r="F1" s="401"/>
      <c r="G1" s="401"/>
      <c r="H1" s="401"/>
      <c r="I1" s="401"/>
      <c r="J1" s="401"/>
      <c r="K1" s="402"/>
      <c r="L1" s="400" t="s">
        <v>212</v>
      </c>
      <c r="M1" s="401"/>
      <c r="N1" s="401"/>
      <c r="O1" s="401"/>
      <c r="P1" s="121" t="s">
        <v>213</v>
      </c>
    </row>
    <row r="2" spans="1:16" ht="31.5" customHeight="1" x14ac:dyDescent="0.25">
      <c r="A2" s="123"/>
      <c r="B2" s="403" t="s">
        <v>214</v>
      </c>
      <c r="C2" s="405" t="s">
        <v>398</v>
      </c>
      <c r="D2" s="407" t="s">
        <v>399</v>
      </c>
      <c r="E2" s="408"/>
      <c r="F2" s="408"/>
      <c r="G2" s="408"/>
      <c r="H2" s="408"/>
      <c r="I2" s="409"/>
      <c r="J2" s="410" t="s">
        <v>400</v>
      </c>
      <c r="K2" s="412" t="s">
        <v>215</v>
      </c>
      <c r="L2" s="414" t="s">
        <v>401</v>
      </c>
      <c r="M2" s="416" t="s">
        <v>402</v>
      </c>
      <c r="N2" s="417" t="s">
        <v>403</v>
      </c>
      <c r="O2" s="414" t="s">
        <v>216</v>
      </c>
      <c r="P2" s="124"/>
    </row>
    <row r="3" spans="1:16" ht="34.5" customHeight="1" x14ac:dyDescent="0.25">
      <c r="A3" s="125"/>
      <c r="B3" s="404"/>
      <c r="C3" s="406"/>
      <c r="D3" s="126" t="s">
        <v>217</v>
      </c>
      <c r="E3" s="127" t="s">
        <v>218</v>
      </c>
      <c r="F3" s="127" t="s">
        <v>219</v>
      </c>
      <c r="G3" s="127" t="s">
        <v>220</v>
      </c>
      <c r="H3" s="128" t="s">
        <v>221</v>
      </c>
      <c r="I3" s="129" t="s">
        <v>190</v>
      </c>
      <c r="J3" s="411"/>
      <c r="K3" s="413"/>
      <c r="L3" s="415"/>
      <c r="M3" s="406"/>
      <c r="N3" s="411"/>
      <c r="O3" s="415"/>
      <c r="P3" s="130"/>
    </row>
    <row r="4" spans="1:16" ht="33" customHeight="1" x14ac:dyDescent="0.25">
      <c r="A4" s="131"/>
      <c r="B4" s="132"/>
      <c r="C4" s="133">
        <v>0</v>
      </c>
      <c r="D4" s="134"/>
      <c r="E4" s="135">
        <v>0</v>
      </c>
      <c r="F4" s="135">
        <v>0</v>
      </c>
      <c r="G4" s="135">
        <v>0</v>
      </c>
      <c r="H4" s="136"/>
      <c r="I4" s="137"/>
      <c r="J4" s="138">
        <v>0</v>
      </c>
      <c r="K4" s="139"/>
      <c r="L4" s="140">
        <v>0</v>
      </c>
      <c r="M4" s="133"/>
      <c r="N4" s="138">
        <v>0</v>
      </c>
      <c r="O4" s="140"/>
      <c r="P4" s="131"/>
    </row>
    <row r="5" spans="1:16" x14ac:dyDescent="0.25">
      <c r="A5" s="141"/>
      <c r="B5" s="142"/>
      <c r="C5" s="143">
        <v>0</v>
      </c>
      <c r="D5" s="144">
        <v>0</v>
      </c>
      <c r="E5" s="145">
        <v>0</v>
      </c>
      <c r="F5" s="145">
        <v>0</v>
      </c>
      <c r="G5" s="145">
        <v>0</v>
      </c>
      <c r="H5" s="146">
        <v>0</v>
      </c>
      <c r="I5" s="147">
        <v>0</v>
      </c>
      <c r="J5" s="148">
        <v>0</v>
      </c>
      <c r="K5" s="149">
        <v>0</v>
      </c>
      <c r="L5" s="150">
        <v>0</v>
      </c>
      <c r="M5" s="143">
        <v>0</v>
      </c>
      <c r="N5" s="148">
        <v>0</v>
      </c>
      <c r="O5" s="150">
        <v>0</v>
      </c>
      <c r="P5" s="151"/>
    </row>
    <row r="6" spans="1:16" x14ac:dyDescent="0.25">
      <c r="A6" s="141"/>
      <c r="B6" s="142"/>
      <c r="C6" s="143">
        <v>0</v>
      </c>
      <c r="D6" s="144">
        <v>0</v>
      </c>
      <c r="E6" s="145">
        <v>0</v>
      </c>
      <c r="F6" s="145">
        <v>0</v>
      </c>
      <c r="G6" s="145">
        <v>0</v>
      </c>
      <c r="H6" s="146">
        <v>0</v>
      </c>
      <c r="I6" s="147">
        <v>0</v>
      </c>
      <c r="J6" s="148">
        <v>0</v>
      </c>
      <c r="K6" s="149">
        <v>0</v>
      </c>
      <c r="L6" s="150">
        <v>0</v>
      </c>
      <c r="M6" s="143">
        <v>0</v>
      </c>
      <c r="N6" s="148">
        <v>0</v>
      </c>
      <c r="O6" s="150">
        <v>0</v>
      </c>
      <c r="P6" s="151"/>
    </row>
    <row r="7" spans="1:16" x14ac:dyDescent="0.25">
      <c r="A7" s="141"/>
      <c r="B7" s="142"/>
      <c r="C7" s="143">
        <v>0</v>
      </c>
      <c r="D7" s="144">
        <v>0</v>
      </c>
      <c r="E7" s="145">
        <v>0</v>
      </c>
      <c r="F7" s="145">
        <v>0</v>
      </c>
      <c r="G7" s="145">
        <v>0</v>
      </c>
      <c r="H7" s="146">
        <v>0</v>
      </c>
      <c r="I7" s="147">
        <v>0</v>
      </c>
      <c r="J7" s="148">
        <v>0</v>
      </c>
      <c r="K7" s="152">
        <v>0</v>
      </c>
      <c r="L7" s="150">
        <v>0</v>
      </c>
      <c r="M7" s="143">
        <v>0</v>
      </c>
      <c r="N7" s="148">
        <v>0</v>
      </c>
      <c r="O7" s="149">
        <v>0</v>
      </c>
      <c r="P7" s="151"/>
    </row>
    <row r="8" spans="1:16" x14ac:dyDescent="0.25">
      <c r="A8" s="141"/>
      <c r="B8" s="142"/>
      <c r="C8" s="143">
        <v>0</v>
      </c>
      <c r="D8" s="144">
        <v>0</v>
      </c>
      <c r="E8" s="145">
        <v>0</v>
      </c>
      <c r="F8" s="145">
        <v>0</v>
      </c>
      <c r="G8" s="145">
        <v>0</v>
      </c>
      <c r="H8" s="146">
        <v>0</v>
      </c>
      <c r="I8" s="147">
        <v>0</v>
      </c>
      <c r="J8" s="148">
        <v>0</v>
      </c>
      <c r="K8" s="152">
        <v>0</v>
      </c>
      <c r="L8" s="150">
        <v>0</v>
      </c>
      <c r="M8" s="143">
        <v>0</v>
      </c>
      <c r="N8" s="148">
        <v>0</v>
      </c>
      <c r="O8" s="149">
        <v>0</v>
      </c>
      <c r="P8" s="151"/>
    </row>
    <row r="9" spans="1:16" ht="16.5" thickBot="1" x14ac:dyDescent="0.3">
      <c r="A9" s="153"/>
      <c r="B9" s="154"/>
      <c r="C9" s="155">
        <v>0</v>
      </c>
      <c r="D9" s="156">
        <v>0</v>
      </c>
      <c r="E9" s="157">
        <v>0</v>
      </c>
      <c r="F9" s="157">
        <v>0</v>
      </c>
      <c r="G9" s="157">
        <v>0</v>
      </c>
      <c r="H9" s="158">
        <v>0</v>
      </c>
      <c r="I9" s="159">
        <v>0</v>
      </c>
      <c r="J9" s="160">
        <v>0</v>
      </c>
      <c r="K9" s="161">
        <v>0</v>
      </c>
      <c r="L9" s="162">
        <v>0</v>
      </c>
      <c r="M9" s="155">
        <v>0</v>
      </c>
      <c r="N9" s="160">
        <v>0</v>
      </c>
      <c r="O9" s="162">
        <v>0</v>
      </c>
      <c r="P9" s="163"/>
    </row>
  </sheetData>
  <mergeCells count="11">
    <mergeCell ref="B1:K1"/>
    <mergeCell ref="L1:O1"/>
    <mergeCell ref="B2:B3"/>
    <mergeCell ref="C2:C3"/>
    <mergeCell ref="D2:I2"/>
    <mergeCell ref="J2:J3"/>
    <mergeCell ref="K2:K3"/>
    <mergeCell ref="L2:L3"/>
    <mergeCell ref="M2:M3"/>
    <mergeCell ref="N2:N3"/>
    <mergeCell ref="O2:O3"/>
  </mergeCells>
  <phoneticPr fontId="25" type="noConversion"/>
  <pageMargins left="0.19685039370078741" right="0.23622047244094491" top="1.6535433070866143" bottom="0.98425196850393704" header="0.82677165354330717" footer="0.51181102362204722"/>
  <pageSetup paperSize="9" scale="80" orientation="landscape" r:id="rId1"/>
  <headerFooter alignWithMargins="0">
    <oddHeader>&amp;C&amp;"Times New Roman,Félkövér"&amp;14Európai Uniós támogatással megvalósuló projektek, programok&amp;"Times New Roman,Normál"
2015. év&amp;R&amp;"Times New Roman CE,Normál"9. sz. melléklet
Gölle Község Önkormányzatának
a 2/2015. (II.19.) önkorm. rendelethez
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50"/>
  <sheetViews>
    <sheetView view="pageLayout" topLeftCell="A22" zoomScaleNormal="100" workbookViewId="0">
      <selection activeCell="G34" sqref="G34"/>
    </sheetView>
  </sheetViews>
  <sheetFormatPr defaultRowHeight="12.75" x14ac:dyDescent="0.2"/>
  <cols>
    <col min="1" max="1" width="4.85546875" bestFit="1" customWidth="1"/>
    <col min="4" max="4" width="12.85546875" customWidth="1"/>
    <col min="5" max="5" width="9" customWidth="1"/>
    <col min="6" max="6" width="6" customWidth="1"/>
    <col min="7" max="7" width="13.42578125" customWidth="1"/>
    <col min="8" max="8" width="10.7109375" customWidth="1"/>
    <col min="9" max="9" width="19.140625" customWidth="1"/>
    <col min="10" max="10" width="1" customWidth="1"/>
  </cols>
  <sheetData>
    <row r="2" spans="1:9" ht="24.75" customHeight="1" thickBot="1" x14ac:dyDescent="0.25">
      <c r="B2" s="427" t="s">
        <v>185</v>
      </c>
      <c r="C2" s="427"/>
      <c r="D2" s="427"/>
      <c r="E2" s="427"/>
      <c r="F2" s="427"/>
      <c r="G2" s="427"/>
      <c r="H2" s="427"/>
      <c r="I2" s="427"/>
    </row>
    <row r="3" spans="1:9" ht="13.5" thickBot="1" x14ac:dyDescent="0.25">
      <c r="D3" s="428" t="s">
        <v>186</v>
      </c>
      <c r="E3" s="429"/>
      <c r="F3" s="429"/>
      <c r="G3" s="385"/>
      <c r="H3" s="92" t="s">
        <v>187</v>
      </c>
    </row>
    <row r="4" spans="1:9" x14ac:dyDescent="0.2">
      <c r="D4" s="430" t="s">
        <v>132</v>
      </c>
      <c r="E4" s="431"/>
      <c r="F4" s="431"/>
      <c r="G4" s="394"/>
      <c r="H4" s="93">
        <v>1</v>
      </c>
    </row>
    <row r="5" spans="1:9" x14ac:dyDescent="0.2">
      <c r="D5" s="432" t="s">
        <v>188</v>
      </c>
      <c r="E5" s="396"/>
      <c r="F5" s="396"/>
      <c r="G5" s="327"/>
      <c r="H5" s="94">
        <v>1</v>
      </c>
    </row>
    <row r="6" spans="1:9" x14ac:dyDescent="0.2">
      <c r="D6" s="432" t="s">
        <v>154</v>
      </c>
      <c r="E6" s="396"/>
      <c r="F6" s="396"/>
      <c r="G6" s="327"/>
      <c r="H6" s="94">
        <v>1</v>
      </c>
    </row>
    <row r="7" spans="1:9" x14ac:dyDescent="0.2">
      <c r="D7" s="432" t="s">
        <v>189</v>
      </c>
      <c r="E7" s="396"/>
      <c r="F7" s="396"/>
      <c r="G7" s="327"/>
      <c r="H7" s="94">
        <v>0</v>
      </c>
    </row>
    <row r="8" spans="1:9" x14ac:dyDescent="0.2">
      <c r="D8" s="432" t="s">
        <v>329</v>
      </c>
      <c r="E8" s="396"/>
      <c r="F8" s="396"/>
      <c r="G8" s="327"/>
      <c r="H8" s="94">
        <v>1</v>
      </c>
    </row>
    <row r="9" spans="1:9" x14ac:dyDescent="0.2">
      <c r="D9" s="432" t="s">
        <v>155</v>
      </c>
      <c r="E9" s="396"/>
      <c r="F9" s="396"/>
      <c r="G9" s="327"/>
      <c r="H9" s="94">
        <v>0</v>
      </c>
    </row>
    <row r="10" spans="1:9" ht="13.5" thickBot="1" x14ac:dyDescent="0.25">
      <c r="D10" s="433" t="s">
        <v>224</v>
      </c>
      <c r="E10" s="434"/>
      <c r="F10" s="434"/>
      <c r="G10" s="435"/>
      <c r="H10" s="95">
        <f>SUM(H4:H9)</f>
        <v>4</v>
      </c>
    </row>
    <row r="11" spans="1:9" ht="13.5" thickBot="1" x14ac:dyDescent="0.25">
      <c r="D11" s="428" t="s">
        <v>330</v>
      </c>
      <c r="E11" s="429"/>
      <c r="F11" s="429"/>
      <c r="G11" s="385"/>
      <c r="H11" s="92" t="s">
        <v>187</v>
      </c>
    </row>
    <row r="12" spans="1:9" x14ac:dyDescent="0.2">
      <c r="D12" s="430" t="s">
        <v>358</v>
      </c>
      <c r="E12" s="431"/>
      <c r="F12" s="431"/>
      <c r="G12" s="394"/>
      <c r="H12" s="93">
        <v>8</v>
      </c>
    </row>
    <row r="13" spans="1:9" x14ac:dyDescent="0.2">
      <c r="D13" s="432" t="s">
        <v>359</v>
      </c>
      <c r="E13" s="396"/>
      <c r="F13" s="396"/>
      <c r="G13" s="327"/>
      <c r="H13" s="94">
        <v>6</v>
      </c>
    </row>
    <row r="14" spans="1:9" ht="13.5" thickBot="1" x14ac:dyDescent="0.25">
      <c r="D14" s="433" t="s">
        <v>224</v>
      </c>
      <c r="E14" s="434"/>
      <c r="F14" s="434"/>
      <c r="G14" s="435"/>
      <c r="H14" s="95">
        <f>SUM(H12:H13)</f>
        <v>14</v>
      </c>
    </row>
    <row r="16" spans="1:9" x14ac:dyDescent="0.2">
      <c r="A16" s="351" t="s">
        <v>407</v>
      </c>
      <c r="B16" s="351"/>
      <c r="C16" s="351"/>
      <c r="D16" s="351"/>
      <c r="E16" s="351"/>
      <c r="F16" s="351"/>
      <c r="G16" s="351"/>
      <c r="H16" s="351"/>
      <c r="I16" s="351"/>
    </row>
    <row r="17" spans="1:9" x14ac:dyDescent="0.2">
      <c r="A17" s="351"/>
      <c r="B17" s="351"/>
      <c r="C17" s="351"/>
      <c r="D17" s="351"/>
      <c r="E17" s="351"/>
      <c r="F17" s="351"/>
      <c r="G17" s="351"/>
      <c r="H17" s="351"/>
      <c r="I17" s="351"/>
    </row>
    <row r="18" spans="1:9" x14ac:dyDescent="0.2">
      <c r="A18" s="351"/>
      <c r="B18" s="351"/>
      <c r="C18" s="351"/>
      <c r="D18" s="351"/>
      <c r="E18" s="351"/>
      <c r="F18" s="351"/>
      <c r="G18" s="351"/>
      <c r="H18" s="351"/>
      <c r="I18" s="351"/>
    </row>
    <row r="19" spans="1:9" x14ac:dyDescent="0.2">
      <c r="A19" s="351"/>
      <c r="B19" s="351"/>
      <c r="C19" s="351"/>
      <c r="D19" s="351"/>
      <c r="E19" s="351"/>
      <c r="F19" s="351"/>
      <c r="G19" s="351"/>
      <c r="H19" s="351"/>
      <c r="I19" s="351"/>
    </row>
    <row r="21" spans="1:9" x14ac:dyDescent="0.2">
      <c r="B21" s="96" t="s">
        <v>404</v>
      </c>
    </row>
    <row r="23" spans="1:9" ht="13.5" thickBot="1" x14ac:dyDescent="0.25">
      <c r="B23" s="421" t="s">
        <v>191</v>
      </c>
      <c r="C23" s="421"/>
      <c r="D23" s="421"/>
      <c r="E23" s="421"/>
      <c r="F23" s="421"/>
    </row>
    <row r="24" spans="1:9" x14ac:dyDescent="0.2">
      <c r="C24" s="418" t="s">
        <v>405</v>
      </c>
      <c r="D24" s="97" t="s">
        <v>192</v>
      </c>
      <c r="E24" s="97">
        <v>6</v>
      </c>
      <c r="F24" s="98" t="s">
        <v>187</v>
      </c>
    </row>
    <row r="25" spans="1:9" x14ac:dyDescent="0.2">
      <c r="C25" s="419"/>
      <c r="D25" s="90" t="s">
        <v>193</v>
      </c>
      <c r="E25" s="90">
        <v>6</v>
      </c>
      <c r="F25" s="88" t="s">
        <v>187</v>
      </c>
    </row>
    <row r="26" spans="1:9" x14ac:dyDescent="0.2">
      <c r="C26" s="419"/>
      <c r="D26" s="90" t="s">
        <v>194</v>
      </c>
      <c r="E26" s="90">
        <v>28</v>
      </c>
      <c r="F26" s="88" t="s">
        <v>187</v>
      </c>
    </row>
    <row r="27" spans="1:9" x14ac:dyDescent="0.2">
      <c r="C27" s="419"/>
      <c r="D27" s="90" t="s">
        <v>195</v>
      </c>
      <c r="E27" s="90">
        <v>28</v>
      </c>
      <c r="F27" s="88" t="s">
        <v>187</v>
      </c>
    </row>
    <row r="28" spans="1:9" x14ac:dyDescent="0.2">
      <c r="C28" s="419"/>
      <c r="D28" s="90" t="s">
        <v>196</v>
      </c>
      <c r="E28" s="90">
        <v>28</v>
      </c>
      <c r="F28" s="88" t="s">
        <v>187</v>
      </c>
    </row>
    <row r="29" spans="1:9" x14ac:dyDescent="0.2">
      <c r="C29" s="419"/>
      <c r="D29" s="90" t="s">
        <v>197</v>
      </c>
      <c r="E29" s="90">
        <v>28</v>
      </c>
      <c r="F29" s="88" t="s">
        <v>187</v>
      </c>
    </row>
    <row r="30" spans="1:9" x14ac:dyDescent="0.2">
      <c r="C30" s="419"/>
      <c r="D30" s="90" t="s">
        <v>198</v>
      </c>
      <c r="E30" s="90">
        <v>28</v>
      </c>
      <c r="F30" s="88" t="s">
        <v>187</v>
      </c>
    </row>
    <row r="31" spans="1:9" x14ac:dyDescent="0.2">
      <c r="C31" s="419"/>
      <c r="D31" s="90" t="s">
        <v>199</v>
      </c>
      <c r="E31" s="90">
        <v>28</v>
      </c>
      <c r="F31" s="88" t="s">
        <v>187</v>
      </c>
    </row>
    <row r="32" spans="1:9" x14ac:dyDescent="0.2">
      <c r="C32" s="419"/>
      <c r="D32" s="90" t="s">
        <v>200</v>
      </c>
      <c r="E32" s="90">
        <v>28</v>
      </c>
      <c r="F32" s="88" t="s">
        <v>187</v>
      </c>
    </row>
    <row r="33" spans="1:9" x14ac:dyDescent="0.2">
      <c r="C33" s="419"/>
      <c r="D33" s="90" t="s">
        <v>201</v>
      </c>
      <c r="E33" s="90">
        <v>28</v>
      </c>
      <c r="F33" s="88" t="s">
        <v>187</v>
      </c>
    </row>
    <row r="34" spans="1:9" x14ac:dyDescent="0.2">
      <c r="C34" s="419"/>
      <c r="D34" s="90" t="s">
        <v>202</v>
      </c>
      <c r="E34" s="90">
        <v>28</v>
      </c>
      <c r="F34" s="88" t="s">
        <v>187</v>
      </c>
    </row>
    <row r="35" spans="1:9" x14ac:dyDescent="0.2">
      <c r="C35" s="419"/>
      <c r="D35" s="90" t="s">
        <v>203</v>
      </c>
      <c r="E35" s="90">
        <v>24</v>
      </c>
      <c r="F35" s="88" t="s">
        <v>187</v>
      </c>
    </row>
    <row r="36" spans="1:9" ht="13.5" thickBot="1" x14ac:dyDescent="0.25">
      <c r="C36" s="420"/>
      <c r="D36" s="256" t="s">
        <v>204</v>
      </c>
      <c r="E36" s="281">
        <f>(SUM(E24:E35))/12</f>
        <v>24</v>
      </c>
      <c r="F36" s="119" t="s">
        <v>187</v>
      </c>
    </row>
    <row r="39" spans="1:9" x14ac:dyDescent="0.2">
      <c r="A39" s="351" t="s">
        <v>408</v>
      </c>
      <c r="B39" s="351"/>
      <c r="C39" s="351"/>
      <c r="D39" s="351"/>
      <c r="E39" s="351"/>
      <c r="F39" s="351"/>
      <c r="G39" s="351"/>
      <c r="H39" s="351"/>
      <c r="I39" s="351"/>
    </row>
    <row r="40" spans="1:9" x14ac:dyDescent="0.2">
      <c r="A40" s="351"/>
      <c r="B40" s="351"/>
      <c r="C40" s="351"/>
      <c r="D40" s="351"/>
      <c r="E40" s="351"/>
      <c r="F40" s="351"/>
      <c r="G40" s="351"/>
      <c r="H40" s="351"/>
      <c r="I40" s="351"/>
    </row>
    <row r="41" spans="1:9" ht="35.25" customHeight="1" x14ac:dyDescent="0.2">
      <c r="A41" s="351"/>
      <c r="B41" s="351"/>
      <c r="C41" s="351"/>
      <c r="D41" s="351"/>
      <c r="E41" s="351"/>
      <c r="F41" s="351"/>
      <c r="G41" s="351"/>
      <c r="H41" s="351"/>
      <c r="I41" s="351"/>
    </row>
    <row r="43" spans="1:9" ht="30.75" customHeight="1" x14ac:dyDescent="0.2">
      <c r="B43" s="426" t="s">
        <v>314</v>
      </c>
      <c r="C43" s="426"/>
      <c r="D43" s="426"/>
      <c r="E43" s="426"/>
      <c r="F43" s="426"/>
      <c r="G43" s="426"/>
      <c r="H43" s="426"/>
    </row>
    <row r="44" spans="1:9" ht="13.5" thickBot="1" x14ac:dyDescent="0.25">
      <c r="B44" s="422"/>
      <c r="C44" s="422"/>
      <c r="D44" s="422"/>
      <c r="E44" s="422"/>
      <c r="F44" s="422"/>
      <c r="G44" s="422"/>
      <c r="H44" t="s">
        <v>294</v>
      </c>
    </row>
    <row r="45" spans="1:9" x14ac:dyDescent="0.2">
      <c r="B45" s="423" t="s">
        <v>222</v>
      </c>
      <c r="C45" s="424"/>
      <c r="D45" s="424"/>
      <c r="E45" s="424" t="s">
        <v>223</v>
      </c>
      <c r="F45" s="424"/>
      <c r="G45" s="424"/>
      <c r="H45" s="425"/>
    </row>
    <row r="46" spans="1:9" x14ac:dyDescent="0.2">
      <c r="B46" s="442"/>
      <c r="C46" s="438"/>
      <c r="D46" s="438"/>
      <c r="E46" s="438"/>
      <c r="F46" s="438"/>
      <c r="G46" s="438"/>
      <c r="H46" s="439"/>
    </row>
    <row r="47" spans="1:9" x14ac:dyDescent="0.2">
      <c r="B47" s="442"/>
      <c r="C47" s="438"/>
      <c r="D47" s="438"/>
      <c r="E47" s="438"/>
      <c r="F47" s="438"/>
      <c r="G47" s="438"/>
      <c r="H47" s="439"/>
    </row>
    <row r="48" spans="1:9" x14ac:dyDescent="0.2">
      <c r="B48" s="442"/>
      <c r="C48" s="438"/>
      <c r="D48" s="438"/>
      <c r="E48" s="438"/>
      <c r="F48" s="438"/>
      <c r="G48" s="438"/>
      <c r="H48" s="439"/>
    </row>
    <row r="49" spans="2:8" x14ac:dyDescent="0.2">
      <c r="B49" s="442"/>
      <c r="C49" s="438"/>
      <c r="D49" s="438"/>
      <c r="E49" s="438"/>
      <c r="F49" s="438"/>
      <c r="G49" s="438"/>
      <c r="H49" s="439"/>
    </row>
    <row r="50" spans="2:8" ht="13.5" thickBot="1" x14ac:dyDescent="0.25">
      <c r="B50" s="436" t="s">
        <v>224</v>
      </c>
      <c r="C50" s="437"/>
      <c r="D50" s="437"/>
      <c r="E50" s="440">
        <f>SUM(E46:H49)</f>
        <v>0</v>
      </c>
      <c r="F50" s="440"/>
      <c r="G50" s="440"/>
      <c r="H50" s="441"/>
    </row>
  </sheetData>
  <mergeCells count="32">
    <mergeCell ref="B50:D50"/>
    <mergeCell ref="E46:H46"/>
    <mergeCell ref="E47:H47"/>
    <mergeCell ref="E48:H48"/>
    <mergeCell ref="E49:H49"/>
    <mergeCell ref="E50:H50"/>
    <mergeCell ref="B46:D46"/>
    <mergeCell ref="B47:D47"/>
    <mergeCell ref="B48:D48"/>
    <mergeCell ref="B49:D49"/>
    <mergeCell ref="B2:I2"/>
    <mergeCell ref="D3:G3"/>
    <mergeCell ref="D4:G4"/>
    <mergeCell ref="D5:G5"/>
    <mergeCell ref="D14:G14"/>
    <mergeCell ref="D6:G6"/>
    <mergeCell ref="D7:G7"/>
    <mergeCell ref="D9:G9"/>
    <mergeCell ref="D10:G10"/>
    <mergeCell ref="D8:G8"/>
    <mergeCell ref="D13:G13"/>
    <mergeCell ref="D11:G11"/>
    <mergeCell ref="D12:G12"/>
    <mergeCell ref="A16:I19"/>
    <mergeCell ref="C24:C36"/>
    <mergeCell ref="B23:F23"/>
    <mergeCell ref="B44:D44"/>
    <mergeCell ref="B45:D45"/>
    <mergeCell ref="E44:G44"/>
    <mergeCell ref="E45:H45"/>
    <mergeCell ref="B43:H43"/>
    <mergeCell ref="A39:I41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portrait" horizontalDpi="300" r:id="rId1"/>
  <headerFooter>
    <oddHeader>&amp;C10. sz. melléklet
a 2/2015. (II.19.) önkormányzati rendelethez
Gölle Községi Önkormányzat 2015. évi létszám-előirányzata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4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40.140625" style="165" customWidth="1"/>
    <col min="2" max="2" width="9.28515625" style="165" customWidth="1"/>
    <col min="3" max="16384" width="9.140625" style="165"/>
  </cols>
  <sheetData>
    <row r="3" spans="1:11" ht="31.5" customHeight="1" x14ac:dyDescent="0.2">
      <c r="A3" s="443" t="s">
        <v>225</v>
      </c>
      <c r="B3" s="444"/>
      <c r="C3" s="444"/>
      <c r="D3" s="444"/>
      <c r="E3" s="444"/>
      <c r="K3" s="173"/>
    </row>
    <row r="4" spans="1:11" ht="13.5" thickBot="1" x14ac:dyDescent="0.25">
      <c r="B4" s="165" t="s">
        <v>294</v>
      </c>
    </row>
    <row r="5" spans="1:11" ht="13.5" thickBot="1" x14ac:dyDescent="0.25">
      <c r="A5" s="167" t="s">
        <v>226</v>
      </c>
      <c r="B5" s="174">
        <v>2015</v>
      </c>
    </row>
    <row r="6" spans="1:11" ht="21" customHeight="1" x14ac:dyDescent="0.2">
      <c r="A6" s="175" t="s">
        <v>227</v>
      </c>
      <c r="B6" s="250">
        <v>8572</v>
      </c>
    </row>
    <row r="7" spans="1:11" ht="51" x14ac:dyDescent="0.2">
      <c r="A7" s="176" t="s">
        <v>228</v>
      </c>
      <c r="B7" s="251">
        <v>0</v>
      </c>
    </row>
    <row r="8" spans="1:11" ht="25.5" x14ac:dyDescent="0.2">
      <c r="A8" s="176" t="s">
        <v>229</v>
      </c>
      <c r="B8" s="251">
        <v>3840</v>
      </c>
    </row>
    <row r="9" spans="1:11" ht="38.25" x14ac:dyDescent="0.2">
      <c r="A9" s="176" t="s">
        <v>230</v>
      </c>
      <c r="B9" s="251">
        <v>0</v>
      </c>
    </row>
    <row r="10" spans="1:11" x14ac:dyDescent="0.2">
      <c r="A10" s="176" t="s">
        <v>231</v>
      </c>
      <c r="B10" s="251">
        <v>0</v>
      </c>
    </row>
    <row r="11" spans="1:11" ht="26.25" thickBot="1" x14ac:dyDescent="0.25">
      <c r="A11" s="177" t="s">
        <v>232</v>
      </c>
      <c r="B11" s="252">
        <v>0</v>
      </c>
    </row>
    <row r="12" spans="1:11" ht="13.5" thickBot="1" x14ac:dyDescent="0.25">
      <c r="A12" s="167" t="s">
        <v>224</v>
      </c>
      <c r="B12" s="253">
        <f>SUM(B6:B11)</f>
        <v>12412</v>
      </c>
    </row>
    <row r="13" spans="1:11" x14ac:dyDescent="0.2">
      <c r="A13" s="179"/>
      <c r="B13" s="180"/>
    </row>
    <row r="14" spans="1:11" ht="13.5" thickBot="1" x14ac:dyDescent="0.25"/>
    <row r="15" spans="1:11" ht="13.5" thickBot="1" x14ac:dyDescent="0.25">
      <c r="A15" s="181" t="s">
        <v>233</v>
      </c>
      <c r="B15" s="182">
        <v>2015</v>
      </c>
      <c r="C15" s="183">
        <v>2016</v>
      </c>
      <c r="D15" s="183">
        <v>2017</v>
      </c>
      <c r="E15" s="183">
        <v>2018</v>
      </c>
      <c r="F15" s="184">
        <v>2019</v>
      </c>
    </row>
    <row r="16" spans="1:11" x14ac:dyDescent="0.2">
      <c r="A16" s="185"/>
      <c r="B16" s="186"/>
      <c r="C16" s="187"/>
      <c r="D16" s="187"/>
      <c r="E16" s="187"/>
      <c r="F16" s="188"/>
    </row>
    <row r="17" spans="1:6" x14ac:dyDescent="0.2">
      <c r="A17" s="189" t="s">
        <v>234</v>
      </c>
      <c r="B17" s="241">
        <v>25000</v>
      </c>
      <c r="C17" s="242">
        <v>0</v>
      </c>
      <c r="D17" s="242">
        <v>0</v>
      </c>
      <c r="E17" s="242">
        <v>0</v>
      </c>
      <c r="F17" s="243">
        <v>0</v>
      </c>
    </row>
    <row r="18" spans="1:6" x14ac:dyDescent="0.2">
      <c r="A18" s="189" t="s">
        <v>235</v>
      </c>
      <c r="B18" s="241">
        <v>0</v>
      </c>
      <c r="C18" s="242">
        <v>0</v>
      </c>
      <c r="D18" s="242">
        <v>0</v>
      </c>
      <c r="E18" s="242">
        <v>0</v>
      </c>
      <c r="F18" s="243">
        <v>0</v>
      </c>
    </row>
    <row r="19" spans="1:6" x14ac:dyDescent="0.2">
      <c r="A19" s="189" t="s">
        <v>236</v>
      </c>
      <c r="B19" s="241">
        <v>0</v>
      </c>
      <c r="C19" s="242">
        <v>0</v>
      </c>
      <c r="D19" s="242">
        <v>0</v>
      </c>
      <c r="E19" s="242">
        <v>0</v>
      </c>
      <c r="F19" s="243">
        <v>0</v>
      </c>
    </row>
    <row r="20" spans="1:6" x14ac:dyDescent="0.2">
      <c r="A20" s="189" t="s">
        <v>313</v>
      </c>
      <c r="B20" s="241">
        <v>0</v>
      </c>
      <c r="C20" s="242">
        <v>0</v>
      </c>
      <c r="D20" s="242">
        <v>0</v>
      </c>
      <c r="E20" s="242">
        <v>0</v>
      </c>
      <c r="F20" s="243">
        <v>0</v>
      </c>
    </row>
    <row r="21" spans="1:6" ht="25.5" x14ac:dyDescent="0.2">
      <c r="A21" s="189" t="s">
        <v>237</v>
      </c>
      <c r="B21" s="241">
        <v>0</v>
      </c>
      <c r="C21" s="242">
        <v>0</v>
      </c>
      <c r="D21" s="242">
        <v>0</v>
      </c>
      <c r="E21" s="242">
        <v>0</v>
      </c>
      <c r="F21" s="243">
        <v>0</v>
      </c>
    </row>
    <row r="22" spans="1:6" ht="38.25" x14ac:dyDescent="0.2">
      <c r="A22" s="189" t="s">
        <v>238</v>
      </c>
      <c r="B22" s="241">
        <v>0</v>
      </c>
      <c r="C22" s="242">
        <v>0</v>
      </c>
      <c r="D22" s="242">
        <v>0</v>
      </c>
      <c r="E22" s="242">
        <v>0</v>
      </c>
      <c r="F22" s="243">
        <v>0</v>
      </c>
    </row>
    <row r="23" spans="1:6" ht="51.75" thickBot="1" x14ac:dyDescent="0.25">
      <c r="A23" s="190" t="s">
        <v>239</v>
      </c>
      <c r="B23" s="244">
        <v>0</v>
      </c>
      <c r="C23" s="245">
        <v>0</v>
      </c>
      <c r="D23" s="245">
        <v>0</v>
      </c>
      <c r="E23" s="245">
        <v>0</v>
      </c>
      <c r="F23" s="246">
        <v>0</v>
      </c>
    </row>
    <row r="24" spans="1:6" ht="13.5" thickBot="1" x14ac:dyDescent="0.25">
      <c r="A24" s="167" t="s">
        <v>224</v>
      </c>
      <c r="B24" s="247">
        <f>SUM(B17:B23)</f>
        <v>25000</v>
      </c>
      <c r="C24" s="248">
        <v>0</v>
      </c>
      <c r="D24" s="248">
        <v>0</v>
      </c>
      <c r="E24" s="248">
        <v>0</v>
      </c>
      <c r="F24" s="249">
        <v>0</v>
      </c>
    </row>
  </sheetData>
  <mergeCells count="1">
    <mergeCell ref="A3:E3"/>
  </mergeCells>
  <phoneticPr fontId="25" type="noConversion"/>
  <pageMargins left="0.75" right="0.75" top="1" bottom="1" header="0.5" footer="0.5"/>
  <pageSetup paperSize="9" orientation="portrait" r:id="rId1"/>
  <headerFooter alignWithMargins="0">
    <oddHeader>&amp;C13. sz. melléklet
a 2/2015. (II.19.) önkormányzati rendelethez
Gölle Községi Önkormányzat 2015. évi saját bevételek és fennálló kötelezettségek aránya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E26"/>
  <sheetViews>
    <sheetView view="pageLayout" topLeftCell="A16" zoomScale="90" zoomScaleNormal="100" zoomScalePageLayoutView="90" workbookViewId="0">
      <selection activeCell="E17" sqref="E17"/>
    </sheetView>
  </sheetViews>
  <sheetFormatPr defaultColWidth="9" defaultRowHeight="12.75" x14ac:dyDescent="0.2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2" spans="1:5" ht="19.7" customHeight="1" thickBot="1" x14ac:dyDescent="0.25">
      <c r="A2" s="445" t="s">
        <v>240</v>
      </c>
      <c r="B2" s="445"/>
      <c r="C2" s="96"/>
      <c r="D2" s="445" t="s">
        <v>241</v>
      </c>
      <c r="E2" s="445"/>
    </row>
    <row r="3" spans="1:5" ht="19.7" customHeight="1" thickBot="1" x14ac:dyDescent="0.3">
      <c r="A3" s="120" t="s">
        <v>242</v>
      </c>
      <c r="B3" s="191" t="s">
        <v>243</v>
      </c>
      <c r="C3" s="192"/>
      <c r="D3" s="193" t="s">
        <v>105</v>
      </c>
      <c r="E3" s="191" t="s">
        <v>243</v>
      </c>
    </row>
    <row r="4" spans="1:5" ht="19.7" customHeight="1" x14ac:dyDescent="0.25">
      <c r="A4" s="194" t="s">
        <v>367</v>
      </c>
      <c r="B4" s="195">
        <v>11645</v>
      </c>
      <c r="C4" s="192"/>
      <c r="D4" s="196" t="s">
        <v>417</v>
      </c>
      <c r="E4" s="197">
        <v>2771</v>
      </c>
    </row>
    <row r="5" spans="1:5" ht="19.7" customHeight="1" x14ac:dyDescent="0.25">
      <c r="A5" s="198" t="s">
        <v>355</v>
      </c>
      <c r="B5" s="199">
        <v>32518</v>
      </c>
      <c r="C5" s="192"/>
      <c r="D5" s="200" t="s">
        <v>366</v>
      </c>
      <c r="E5" s="201">
        <v>6345</v>
      </c>
    </row>
    <row r="6" spans="1:5" ht="19.7" customHeight="1" x14ac:dyDescent="0.25">
      <c r="A6" s="198" t="s">
        <v>352</v>
      </c>
      <c r="B6" s="199">
        <v>4000</v>
      </c>
      <c r="C6" s="192"/>
      <c r="D6" s="200" t="s">
        <v>244</v>
      </c>
      <c r="E6" s="201">
        <v>8229</v>
      </c>
    </row>
    <row r="7" spans="1:5" ht="19.7" customHeight="1" x14ac:dyDescent="0.25">
      <c r="A7" s="198" t="s">
        <v>331</v>
      </c>
      <c r="B7" s="199">
        <v>8824</v>
      </c>
      <c r="C7" s="192"/>
      <c r="D7" s="200" t="s">
        <v>389</v>
      </c>
      <c r="E7" s="201">
        <v>64155</v>
      </c>
    </row>
    <row r="8" spans="1:5" ht="19.7" customHeight="1" x14ac:dyDescent="0.25">
      <c r="A8" s="198" t="s">
        <v>369</v>
      </c>
      <c r="B8" s="199">
        <v>2500</v>
      </c>
      <c r="C8" s="192"/>
      <c r="D8" s="200"/>
      <c r="E8" s="201"/>
    </row>
    <row r="9" spans="1:5" ht="19.7" customHeight="1" x14ac:dyDescent="0.25">
      <c r="A9" s="198" t="s">
        <v>385</v>
      </c>
      <c r="B9" s="199">
        <v>118</v>
      </c>
      <c r="C9" s="192"/>
      <c r="D9" s="200"/>
      <c r="E9" s="201"/>
    </row>
    <row r="10" spans="1:5" ht="19.7" customHeight="1" x14ac:dyDescent="0.25">
      <c r="A10" s="198" t="s">
        <v>368</v>
      </c>
      <c r="B10" s="199">
        <v>17951</v>
      </c>
      <c r="C10" s="192"/>
      <c r="D10" s="200" t="s">
        <v>245</v>
      </c>
      <c r="E10" s="201">
        <v>41695</v>
      </c>
    </row>
    <row r="11" spans="1:5" ht="19.7" customHeight="1" x14ac:dyDescent="0.25">
      <c r="A11" s="198" t="s">
        <v>386</v>
      </c>
      <c r="B11" s="199">
        <v>6387</v>
      </c>
      <c r="C11" s="192"/>
      <c r="D11" s="200" t="s">
        <v>137</v>
      </c>
      <c r="E11" s="201">
        <v>6947</v>
      </c>
    </row>
    <row r="12" spans="1:5" ht="19.7" customHeight="1" x14ac:dyDescent="0.25">
      <c r="A12" s="198" t="s">
        <v>387</v>
      </c>
      <c r="B12" s="199">
        <v>326</v>
      </c>
      <c r="C12" s="192"/>
      <c r="D12" s="200" t="s">
        <v>138</v>
      </c>
      <c r="E12" s="201">
        <v>28053</v>
      </c>
    </row>
    <row r="13" spans="1:5" ht="19.7" customHeight="1" x14ac:dyDescent="0.25">
      <c r="A13" s="198" t="s">
        <v>388</v>
      </c>
      <c r="B13" s="199">
        <v>1200</v>
      </c>
      <c r="C13" s="192"/>
      <c r="D13" s="200" t="s">
        <v>249</v>
      </c>
      <c r="E13" s="201">
        <v>6841</v>
      </c>
    </row>
    <row r="14" spans="1:5" ht="19.7" customHeight="1" x14ac:dyDescent="0.25">
      <c r="A14" s="198" t="s">
        <v>246</v>
      </c>
      <c r="B14" s="199">
        <v>1400</v>
      </c>
      <c r="C14" s="192"/>
      <c r="D14" s="200" t="s">
        <v>250</v>
      </c>
      <c r="E14" s="201"/>
    </row>
    <row r="15" spans="1:5" ht="19.7" customHeight="1" x14ac:dyDescent="0.25">
      <c r="A15" s="198" t="s">
        <v>247</v>
      </c>
      <c r="B15" s="199">
        <v>7172</v>
      </c>
      <c r="C15" s="192"/>
      <c r="D15" s="200" t="s">
        <v>251</v>
      </c>
      <c r="E15" s="201"/>
    </row>
    <row r="16" spans="1:5" ht="19.7" customHeight="1" thickBot="1" x14ac:dyDescent="0.3">
      <c r="A16" s="198" t="s">
        <v>248</v>
      </c>
      <c r="B16" s="199">
        <v>17186</v>
      </c>
      <c r="C16" s="192"/>
      <c r="D16" s="202" t="s">
        <v>253</v>
      </c>
      <c r="E16" s="204">
        <v>165036</v>
      </c>
    </row>
    <row r="17" spans="1:5" ht="15.75" thickBot="1" x14ac:dyDescent="0.3">
      <c r="A17" s="198" t="s">
        <v>332</v>
      </c>
      <c r="B17" s="199">
        <v>424</v>
      </c>
      <c r="C17" s="192"/>
      <c r="D17" s="205"/>
      <c r="E17" s="282"/>
    </row>
    <row r="18" spans="1:5" ht="19.7" customHeight="1" thickBot="1" x14ac:dyDescent="0.3">
      <c r="A18" s="202" t="s">
        <v>252</v>
      </c>
      <c r="B18" s="203">
        <f>SUM(B4:B17)</f>
        <v>111651</v>
      </c>
      <c r="C18" s="192"/>
      <c r="D18" s="193" t="s">
        <v>255</v>
      </c>
      <c r="E18" s="191" t="s">
        <v>243</v>
      </c>
    </row>
    <row r="19" spans="1:5" ht="19.7" customHeight="1" thickBot="1" x14ac:dyDescent="0.3">
      <c r="A19" s="205"/>
      <c r="B19" s="206"/>
      <c r="C19" s="192"/>
      <c r="D19" s="200" t="s">
        <v>425</v>
      </c>
      <c r="E19" s="201">
        <v>14055</v>
      </c>
    </row>
    <row r="20" spans="1:5" ht="19.7" customHeight="1" thickBot="1" x14ac:dyDescent="0.3">
      <c r="A20" s="120" t="s">
        <v>254</v>
      </c>
      <c r="B20" s="191" t="s">
        <v>243</v>
      </c>
      <c r="C20" s="192"/>
      <c r="D20" s="200" t="s">
        <v>141</v>
      </c>
      <c r="E20" s="201">
        <v>6179</v>
      </c>
    </row>
    <row r="21" spans="1:5" ht="19.7" customHeight="1" x14ac:dyDescent="0.25">
      <c r="A21" s="200" t="s">
        <v>344</v>
      </c>
      <c r="B21" s="201">
        <v>0</v>
      </c>
      <c r="C21" s="192"/>
      <c r="D21" s="200"/>
      <c r="E21" s="201">
        <v>0</v>
      </c>
    </row>
    <row r="22" spans="1:5" ht="13.5" customHeight="1" thickBot="1" x14ac:dyDescent="0.25">
      <c r="A22" s="200" t="s">
        <v>257</v>
      </c>
      <c r="B22" s="201"/>
      <c r="C22" s="87"/>
      <c r="D22" s="202" t="s">
        <v>259</v>
      </c>
      <c r="E22" s="203">
        <f>SUM(E19:E21)</f>
        <v>20234</v>
      </c>
    </row>
    <row r="23" spans="1:5" ht="17.100000000000001" customHeight="1" thickBot="1" x14ac:dyDescent="0.25">
      <c r="A23" s="202" t="s">
        <v>258</v>
      </c>
      <c r="B23" s="203">
        <f>SUM(B21:B22)</f>
        <v>0</v>
      </c>
      <c r="C23" s="87"/>
      <c r="D23" s="207"/>
      <c r="E23" s="208"/>
    </row>
    <row r="24" spans="1:5" ht="17.100000000000001" customHeight="1" x14ac:dyDescent="0.2">
      <c r="A24" s="207"/>
      <c r="B24" s="208"/>
      <c r="C24" s="87"/>
      <c r="D24" s="87" t="s">
        <v>261</v>
      </c>
      <c r="E24" s="209">
        <f>SUM(E16,E22)</f>
        <v>185270</v>
      </c>
    </row>
    <row r="25" spans="1:5" x14ac:dyDescent="0.2">
      <c r="A25" s="87" t="s">
        <v>260</v>
      </c>
      <c r="B25" s="209">
        <f>SUM(B18,B23)</f>
        <v>111651</v>
      </c>
      <c r="C25" s="87"/>
      <c r="D25" s="86"/>
      <c r="E25" s="211"/>
    </row>
    <row r="26" spans="1:5" x14ac:dyDescent="0.2">
      <c r="A26" s="89" t="s">
        <v>262</v>
      </c>
      <c r="B26" s="210">
        <f>B25-E24</f>
        <v>-73619</v>
      </c>
    </row>
  </sheetData>
  <mergeCells count="2">
    <mergeCell ref="A2:B2"/>
    <mergeCell ref="D2:E2"/>
  </mergeCells>
  <phoneticPr fontId="25" type="noConversion"/>
  <pageMargins left="0.7" right="0.7" top="0.75" bottom="0.75" header="0.3" footer="0.3"/>
  <pageSetup paperSize="9" orientation="landscape" r:id="rId1"/>
  <headerFooter>
    <oddHeader>&amp;C5.számú melléklet 
5/2016. (V.02.) önkormányzati rendelethez
Gölle Községi Önkormányzat 2015. évi összevont költségvetési mérlege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1m Címrend</vt:lpstr>
      <vt:lpstr>2m Pénzm.|3m Hiány</vt:lpstr>
      <vt:lpstr>4m Bevételek</vt:lpstr>
      <vt:lpstr>5m Kiadások</vt:lpstr>
      <vt:lpstr>6m Beruh|7m Fejl|8m Lakosság.j.</vt:lpstr>
      <vt:lpstr>9. m EU</vt:lpstr>
      <vt:lpstr>12m létsz|13m közf|14m fejl.cél</vt:lpstr>
      <vt:lpstr>15. m stabilitás</vt:lpstr>
      <vt:lpstr>16m Mérleg</vt:lpstr>
      <vt:lpstr>15m Körj</vt:lpstr>
      <vt:lpstr>16m Óvoda</vt:lpstr>
      <vt:lpstr>17. m céltart|18. m Többéves</vt:lpstr>
      <vt:lpstr>19. m ütemterv|20. m közv.tám. </vt:lpstr>
    </vt:vector>
  </TitlesOfParts>
  <Company>Körjegyzőség Gölle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Göllei</cp:lastModifiedBy>
  <cp:lastPrinted>2016-05-26T13:31:39Z</cp:lastPrinted>
  <dcterms:created xsi:type="dcterms:W3CDTF">2012-02-20T08:52:32Z</dcterms:created>
  <dcterms:modified xsi:type="dcterms:W3CDTF">2016-05-26T13:34:59Z</dcterms:modified>
</cp:coreProperties>
</file>