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EGYHÁTSZENTJAKAB\Előirányzat módosítások 2020\Hegyhátszentjakab\Előirányzat módosítás 20210209\"/>
    </mc:Choice>
  </mc:AlternateContent>
  <xr:revisionPtr revIDLastSave="0" documentId="8_{76266132-0761-4169-9F23-07A2EE5954C9}" xr6:coauthVersionLast="46" xr6:coauthVersionMax="46" xr10:uidLastSave="{00000000-0000-0000-0000-000000000000}"/>
  <bookViews>
    <workbookView xWindow="-120" yWindow="-120" windowWidth="29040" windowHeight="15840" xr2:uid="{44C7CF8E-9A82-4FD2-B9E8-A76C2AFEB4CB}"/>
  </bookViews>
  <sheets>
    <sheet name="Mérle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E27" i="1"/>
  <c r="D27" i="1"/>
  <c r="I26" i="1"/>
  <c r="H26" i="1"/>
  <c r="H28" i="1" s="1"/>
  <c r="C26" i="1"/>
  <c r="J25" i="1"/>
  <c r="I25" i="1"/>
  <c r="H25" i="1"/>
  <c r="E25" i="1"/>
  <c r="D25" i="1"/>
  <c r="C25" i="1"/>
  <c r="J18" i="1"/>
  <c r="I18" i="1"/>
  <c r="I27" i="1" s="1"/>
  <c r="I28" i="1" s="1"/>
  <c r="H18" i="1"/>
  <c r="H27" i="1" s="1"/>
  <c r="E18" i="1"/>
  <c r="D18" i="1"/>
  <c r="C18" i="1"/>
  <c r="C27" i="1" s="1"/>
  <c r="J13" i="1"/>
  <c r="J26" i="1" s="1"/>
  <c r="J28" i="1" s="1"/>
  <c r="I13" i="1"/>
  <c r="I19" i="1" s="1"/>
  <c r="H13" i="1"/>
  <c r="H19" i="1" s="1"/>
  <c r="C20" i="1" s="1"/>
  <c r="E13" i="1"/>
  <c r="E26" i="1" s="1"/>
  <c r="E28" i="1" s="1"/>
  <c r="D13" i="1"/>
  <c r="D26" i="1" s="1"/>
  <c r="D28" i="1" s="1"/>
  <c r="C13" i="1"/>
  <c r="C19" i="1" s="1"/>
  <c r="H20" i="1" l="1"/>
  <c r="D20" i="1"/>
  <c r="C28" i="1"/>
  <c r="D19" i="1"/>
  <c r="I20" i="1" s="1"/>
  <c r="J19" i="1"/>
  <c r="E19" i="1"/>
  <c r="J20" i="1" s="1"/>
  <c r="E20" i="1" l="1"/>
</calcChain>
</file>

<file path=xl/sharedStrings.xml><?xml version="1.0" encoding="utf-8"?>
<sst xmlns="http://schemas.openxmlformats.org/spreadsheetml/2006/main" count="81" uniqueCount="75">
  <si>
    <t>2/2021. (II. 25.) önkormányzati rendelet 1. melléklete</t>
  </si>
  <si>
    <t>Hegyhátszentjakab Község Önkormányzatának 2020. évi költségvetési mérlege</t>
  </si>
  <si>
    <t>adatok Ft-ban</t>
  </si>
  <si>
    <t xml:space="preserve">rovat </t>
  </si>
  <si>
    <t>Megnevezés</t>
  </si>
  <si>
    <t>2020. évi előirányzat összesen</t>
  </si>
  <si>
    <t>eredeti előirányzatból</t>
  </si>
  <si>
    <t>rovat</t>
  </si>
  <si>
    <t>kötelező feladatok</t>
  </si>
  <si>
    <t>önként vállalt feladatok</t>
  </si>
  <si>
    <t>B</t>
  </si>
  <si>
    <t>BEVÉTELEK</t>
  </si>
  <si>
    <t>K</t>
  </si>
  <si>
    <t>KIADÁSOK</t>
  </si>
  <si>
    <t>B11</t>
  </si>
  <si>
    <t xml:space="preserve">Önkormányzatok müködési támogatásai </t>
  </si>
  <si>
    <t>K1</t>
  </si>
  <si>
    <t>Személyi juttatások</t>
  </si>
  <si>
    <t>B16</t>
  </si>
  <si>
    <t>Egyéb műk.c.tám. bevételei ÁH-n belülről</t>
  </si>
  <si>
    <t>K2</t>
  </si>
  <si>
    <t>Munkaadókat terhelő járulékok és SZOCHO</t>
  </si>
  <si>
    <t>B3</t>
  </si>
  <si>
    <t>Közhatalmi bevételek</t>
  </si>
  <si>
    <t>K3</t>
  </si>
  <si>
    <t>Dologi kiadások</t>
  </si>
  <si>
    <t>B4</t>
  </si>
  <si>
    <t>Működési bevételek</t>
  </si>
  <si>
    <t>K4</t>
  </si>
  <si>
    <t>Ellátottak pénzbeli juttatásai</t>
  </si>
  <si>
    <t>B6</t>
  </si>
  <si>
    <t>Működési célú átvett pénzeszközök</t>
  </si>
  <si>
    <t>K5</t>
  </si>
  <si>
    <t>Egyéb működési célú kiadások</t>
  </si>
  <si>
    <t>Működési bevételek összesen</t>
  </si>
  <si>
    <t>Működési kiadások összesen</t>
  </si>
  <si>
    <t>B21</t>
  </si>
  <si>
    <t>Önkormányzatok felhalmozási támogatásai</t>
  </si>
  <si>
    <t>K6</t>
  </si>
  <si>
    <t>Beruházások</t>
  </si>
  <si>
    <t>B25</t>
  </si>
  <si>
    <t>Felhalmozási célú támogatások ÁH-n belülről</t>
  </si>
  <si>
    <t>K7</t>
  </si>
  <si>
    <t>Felújítás</t>
  </si>
  <si>
    <t>B5</t>
  </si>
  <si>
    <t>Felhalmozási bevételek</t>
  </si>
  <si>
    <t>K8</t>
  </si>
  <si>
    <t>Egyéb felhalmozási célú kiadás</t>
  </si>
  <si>
    <t>B7</t>
  </si>
  <si>
    <t xml:space="preserve">Felhalmozási célú átvett pénzeszközök </t>
  </si>
  <si>
    <t>Felhalmozási bevételek összesen</t>
  </si>
  <si>
    <t>Felhalmozási kiadások összesen</t>
  </si>
  <si>
    <t>KÖLTSÉGVETÉSI BEVÉTELEK ÖSSZESEN</t>
  </si>
  <si>
    <t>KÖLTSÉGVETÉSI KIADÁSOK ÖSSZESEN</t>
  </si>
  <si>
    <t>KÖLTSÉGVETÉSI HIÁNY
(Bevételek össz. &lt; Kiadások össz.)</t>
  </si>
  <si>
    <t>KÖLTSÉGVETÉSI TÖBBLET
(Bevételek össz. &gt; Kiadások össz.)</t>
  </si>
  <si>
    <t>B8131</t>
  </si>
  <si>
    <t>Előző évi pénzmaradvány működési célú igénybevétele</t>
  </si>
  <si>
    <t>Előző évi pénzmaradvány felhalmozási célú igénybevétele</t>
  </si>
  <si>
    <t>B812</t>
  </si>
  <si>
    <t>Belföldi értékpapírok bevételei</t>
  </si>
  <si>
    <t>K912</t>
  </si>
  <si>
    <t>Belföldi értékpapírok kiadásai</t>
  </si>
  <si>
    <t>B814</t>
  </si>
  <si>
    <t>Államháztartáson belüli megelőlegezések</t>
  </si>
  <si>
    <t>K914</t>
  </si>
  <si>
    <t>ÁH-n belüli megelőlegezések visszafizetése</t>
  </si>
  <si>
    <t xml:space="preserve">FINANSZIROZÁSI BEVÉTELEK ÖSSZESEN </t>
  </si>
  <si>
    <t xml:space="preserve">FINANSZIROZÁSI KIADÁSOK ÖSSZESEN </t>
  </si>
  <si>
    <t>Működési bevételek mindösszesen</t>
  </si>
  <si>
    <t>Működési kiadások mindösszesen</t>
  </si>
  <si>
    <t>Felhalmozási bevételek mindösszesen</t>
  </si>
  <si>
    <t>Felhalmozási kiadások mindösszesen</t>
  </si>
  <si>
    <t>BEVÉTELEK MINDÖSSZESEN</t>
  </si>
  <si>
    <t>KIADÁSOK MINDÖSSZESEN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</si>
</sst>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15" xfId="0" applyFont="1" applyBorder="1"/>
    <xf numFmtId="0" fontId="5" fillId="0" borderId="15" xfId="0" applyFont="1" applyBorder="1"/>
    <xf numFmtId="0" fontId="5" fillId="0" borderId="16" xfId="0" applyFont="1" applyBorder="1"/>
    <xf numFmtId="0" fontId="4" fillId="0" borderId="17" xfId="0" applyFont="1" applyBorder="1"/>
    <xf numFmtId="0" fontId="0" fillId="0" borderId="15" xfId="0" applyBorder="1"/>
    <xf numFmtId="0" fontId="0" fillId="0" borderId="18" xfId="0" applyBorder="1"/>
    <xf numFmtId="0" fontId="5" fillId="0" borderId="19" xfId="0" applyFont="1" applyBorder="1"/>
    <xf numFmtId="0" fontId="5" fillId="0" borderId="20" xfId="0" applyFont="1" applyBorder="1" applyAlignment="1">
      <alignment wrapText="1"/>
    </xf>
    <xf numFmtId="3" fontId="5" fillId="0" borderId="20" xfId="0" applyNumberFormat="1" applyFont="1" applyBorder="1"/>
    <xf numFmtId="3" fontId="5" fillId="0" borderId="21" xfId="0" applyNumberFormat="1" applyFont="1" applyBorder="1"/>
    <xf numFmtId="0" fontId="5" fillId="0" borderId="22" xfId="0" applyFont="1" applyBorder="1"/>
    <xf numFmtId="3" fontId="5" fillId="0" borderId="23" xfId="0" applyNumberFormat="1" applyFont="1" applyBorder="1"/>
    <xf numFmtId="0" fontId="5" fillId="0" borderId="24" xfId="0" applyFont="1" applyBorder="1"/>
    <xf numFmtId="0" fontId="4" fillId="0" borderId="25" xfId="0" applyFont="1" applyBorder="1" applyAlignment="1">
      <alignment wrapText="1"/>
    </xf>
    <xf numFmtId="3" fontId="4" fillId="0" borderId="25" xfId="0" applyNumberFormat="1" applyFont="1" applyBorder="1"/>
    <xf numFmtId="3" fontId="4" fillId="0" borderId="26" xfId="0" applyNumberFormat="1" applyFont="1" applyBorder="1"/>
    <xf numFmtId="0" fontId="4" fillId="0" borderId="27" xfId="0" applyFont="1" applyBorder="1"/>
    <xf numFmtId="3" fontId="4" fillId="0" borderId="28" xfId="0" applyNumberFormat="1" applyFont="1" applyBorder="1"/>
    <xf numFmtId="0" fontId="5" fillId="0" borderId="14" xfId="0" applyFont="1" applyBorder="1"/>
    <xf numFmtId="0" fontId="5" fillId="0" borderId="15" xfId="0" applyFont="1" applyBorder="1" applyAlignment="1">
      <alignment wrapText="1"/>
    </xf>
    <xf numFmtId="3" fontId="5" fillId="0" borderId="15" xfId="0" applyNumberFormat="1" applyFont="1" applyBorder="1"/>
    <xf numFmtId="3" fontId="5" fillId="0" borderId="16" xfId="0" applyNumberFormat="1" applyFont="1" applyBorder="1"/>
    <xf numFmtId="0" fontId="5" fillId="0" borderId="29" xfId="0" applyFont="1" applyBorder="1"/>
    <xf numFmtId="0" fontId="5" fillId="0" borderId="30" xfId="0" applyFont="1" applyBorder="1" applyAlignment="1">
      <alignment wrapText="1"/>
    </xf>
    <xf numFmtId="3" fontId="5" fillId="0" borderId="30" xfId="0" applyNumberFormat="1" applyFont="1" applyBorder="1"/>
    <xf numFmtId="3" fontId="5" fillId="0" borderId="31" xfId="0" applyNumberFormat="1" applyFont="1" applyBorder="1"/>
    <xf numFmtId="0" fontId="5" fillId="0" borderId="32" xfId="0" applyFont="1" applyBorder="1"/>
    <xf numFmtId="3" fontId="5" fillId="0" borderId="33" xfId="0" applyNumberFormat="1" applyFont="1" applyBorder="1"/>
    <xf numFmtId="0" fontId="5" fillId="2" borderId="22" xfId="0" applyFont="1" applyFill="1" applyBorder="1"/>
    <xf numFmtId="0" fontId="5" fillId="2" borderId="20" xfId="0" applyFont="1" applyFill="1" applyBorder="1" applyAlignment="1">
      <alignment wrapText="1"/>
    </xf>
    <xf numFmtId="3" fontId="5" fillId="2" borderId="20" xfId="0" applyNumberFormat="1" applyFont="1" applyFill="1" applyBorder="1"/>
    <xf numFmtId="3" fontId="5" fillId="2" borderId="23" xfId="0" applyNumberFormat="1" applyFont="1" applyFill="1" applyBorder="1"/>
    <xf numFmtId="0" fontId="5" fillId="0" borderId="34" xfId="0" applyFont="1" applyBorder="1"/>
    <xf numFmtId="0" fontId="4" fillId="0" borderId="9" xfId="0" applyFont="1" applyBorder="1" applyAlignment="1">
      <alignment wrapText="1"/>
    </xf>
    <xf numFmtId="3" fontId="4" fillId="0" borderId="9" xfId="0" applyNumberFormat="1" applyFont="1" applyBorder="1"/>
    <xf numFmtId="3" fontId="4" fillId="0" borderId="10" xfId="0" applyNumberFormat="1" applyFont="1" applyBorder="1"/>
    <xf numFmtId="0" fontId="4" fillId="0" borderId="35" xfId="0" applyFont="1" applyBorder="1"/>
    <xf numFmtId="3" fontId="4" fillId="0" borderId="13" xfId="0" applyNumberFormat="1" applyFont="1" applyBorder="1"/>
    <xf numFmtId="0" fontId="5" fillId="0" borderId="36" xfId="0" applyFont="1" applyBorder="1"/>
    <xf numFmtId="0" fontId="4" fillId="0" borderId="37" xfId="0" applyFont="1" applyBorder="1" applyAlignment="1">
      <alignment wrapText="1"/>
    </xf>
    <xf numFmtId="3" fontId="4" fillId="0" borderId="37" xfId="0" applyNumberFormat="1" applyFont="1" applyBorder="1"/>
    <xf numFmtId="3" fontId="4" fillId="0" borderId="38" xfId="0" applyNumberFormat="1" applyFont="1" applyBorder="1"/>
    <xf numFmtId="0" fontId="4" fillId="0" borderId="39" xfId="0" applyFont="1" applyBorder="1"/>
    <xf numFmtId="3" fontId="4" fillId="0" borderId="40" xfId="0" applyNumberFormat="1" applyFont="1" applyBorder="1"/>
    <xf numFmtId="0" fontId="5" fillId="0" borderId="14" xfId="0" applyFont="1" applyBorder="1" applyAlignment="1">
      <alignment horizontal="left" vertical="center"/>
    </xf>
    <xf numFmtId="0" fontId="5" fillId="3" borderId="29" xfId="0" applyFont="1" applyFill="1" applyBorder="1" applyAlignment="1">
      <alignment vertical="center"/>
    </xf>
    <xf numFmtId="0" fontId="5" fillId="3" borderId="30" xfId="0" applyFont="1" applyFill="1" applyBorder="1" applyAlignment="1">
      <alignment wrapText="1"/>
    </xf>
    <xf numFmtId="3" fontId="5" fillId="3" borderId="30" xfId="0" applyNumberFormat="1" applyFont="1" applyFill="1" applyBorder="1"/>
    <xf numFmtId="3" fontId="5" fillId="3" borderId="31" xfId="0" applyNumberFormat="1" applyFont="1" applyFill="1" applyBorder="1"/>
    <xf numFmtId="0" fontId="5" fillId="0" borderId="7" xfId="0" applyFont="1" applyBorder="1" applyAlignment="1">
      <alignment horizontal="left" vertical="center"/>
    </xf>
    <xf numFmtId="3" fontId="5" fillId="0" borderId="9" xfId="0" applyNumberFormat="1" applyFont="1" applyBorder="1"/>
    <xf numFmtId="3" fontId="5" fillId="0" borderId="10" xfId="0" applyNumberFormat="1" applyFont="1" applyBorder="1"/>
    <xf numFmtId="0" fontId="5" fillId="3" borderId="35" xfId="0" applyFont="1" applyFill="1" applyBorder="1" applyAlignment="1">
      <alignment vertical="center"/>
    </xf>
    <xf numFmtId="0" fontId="5" fillId="3" borderId="9" xfId="0" applyFont="1" applyFill="1" applyBorder="1" applyAlignment="1">
      <alignment wrapText="1"/>
    </xf>
    <xf numFmtId="3" fontId="5" fillId="3" borderId="9" xfId="0" applyNumberFormat="1" applyFont="1" applyFill="1" applyBorder="1"/>
    <xf numFmtId="3" fontId="5" fillId="3" borderId="13" xfId="0" applyNumberFormat="1" applyFont="1" applyFill="1" applyBorder="1"/>
    <xf numFmtId="0" fontId="5" fillId="0" borderId="41" xfId="0" applyFont="1" applyBorder="1" applyAlignment="1">
      <alignment vertical="center"/>
    </xf>
    <xf numFmtId="3" fontId="5" fillId="0" borderId="18" xfId="0" applyNumberFormat="1" applyFont="1" applyBorder="1"/>
    <xf numFmtId="0" fontId="5" fillId="0" borderId="29" xfId="0" applyFont="1" applyBorder="1" applyAlignment="1">
      <alignment vertical="center"/>
    </xf>
    <xf numFmtId="3" fontId="5" fillId="0" borderId="13" xfId="0" applyNumberFormat="1" applyFont="1" applyBorder="1"/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wrapText="1"/>
    </xf>
    <xf numFmtId="3" fontId="4" fillId="0" borderId="20" xfId="0" applyNumberFormat="1" applyFont="1" applyBorder="1"/>
    <xf numFmtId="0" fontId="4" fillId="0" borderId="20" xfId="0" applyFont="1" applyBorder="1" applyAlignment="1">
      <alignment vertical="center"/>
    </xf>
    <xf numFmtId="3" fontId="4" fillId="0" borderId="23" xfId="0" applyNumberFormat="1" applyFont="1" applyBorder="1"/>
    <xf numFmtId="0" fontId="5" fillId="0" borderId="19" xfId="0" applyFont="1" applyBorder="1" applyAlignment="1">
      <alignment vertical="center"/>
    </xf>
    <xf numFmtId="3" fontId="4" fillId="0" borderId="21" xfId="0" applyNumberFormat="1" applyFont="1" applyBorder="1"/>
    <xf numFmtId="0" fontId="5" fillId="0" borderId="20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4" fillId="0" borderId="12" xfId="0" applyFont="1" applyBorder="1" applyAlignment="1">
      <alignment wrapText="1"/>
    </xf>
    <xf numFmtId="3" fontId="4" fillId="0" borderId="12" xfId="0" applyNumberFormat="1" applyFont="1" applyBorder="1"/>
    <xf numFmtId="3" fontId="4" fillId="0" borderId="43" xfId="0" applyNumberFormat="1" applyFont="1" applyBorder="1"/>
    <xf numFmtId="0" fontId="5" fillId="0" borderId="44" xfId="0" applyFont="1" applyBorder="1" applyAlignment="1">
      <alignment vertical="center"/>
    </xf>
    <xf numFmtId="3" fontId="4" fillId="0" borderId="45" xfId="0" applyNumberFormat="1" applyFont="1" applyBorder="1"/>
    <xf numFmtId="0" fontId="5" fillId="0" borderId="42" xfId="0" applyFont="1" applyBorder="1"/>
    <xf numFmtId="0" fontId="4" fillId="0" borderId="44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C41E1-58FD-4C16-A382-741BA7F5EBDF}">
  <dimension ref="A1:J29"/>
  <sheetViews>
    <sheetView tabSelected="1" workbookViewId="0">
      <selection activeCell="A2" sqref="A2:J2"/>
    </sheetView>
  </sheetViews>
  <sheetFormatPr defaultRowHeight="15" x14ac:dyDescent="0.25"/>
  <cols>
    <col min="1" max="1" width="5.28515625" customWidth="1"/>
    <col min="2" max="2" width="33.7109375" customWidth="1"/>
    <col min="4" max="5" width="9" customWidth="1"/>
    <col min="6" max="6" width="6.28515625" customWidth="1"/>
    <col min="7" max="7" width="32.7109375" customWidth="1"/>
    <col min="9" max="10" width="9" customWidth="1"/>
  </cols>
  <sheetData>
    <row r="1" spans="1:10" x14ac:dyDescent="0.25">
      <c r="J1" s="1" t="s">
        <v>0</v>
      </c>
    </row>
    <row r="2" spans="1:10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ht="15.75" thickBot="1" x14ac:dyDescent="0.3">
      <c r="J4" s="1" t="s">
        <v>2</v>
      </c>
    </row>
    <row r="5" spans="1:10" ht="15.75" thickTop="1" x14ac:dyDescent="0.25">
      <c r="A5" s="4" t="s">
        <v>3</v>
      </c>
      <c r="B5" s="5" t="s">
        <v>4</v>
      </c>
      <c r="C5" s="6" t="s">
        <v>5</v>
      </c>
      <c r="D5" s="7" t="s">
        <v>6</v>
      </c>
      <c r="E5" s="8"/>
      <c r="F5" s="9" t="s">
        <v>7</v>
      </c>
      <c r="G5" s="5" t="s">
        <v>4</v>
      </c>
      <c r="H5" s="6" t="s">
        <v>5</v>
      </c>
      <c r="I5" s="7" t="s">
        <v>6</v>
      </c>
      <c r="J5" s="10"/>
    </row>
    <row r="6" spans="1:10" ht="39" thickBot="1" x14ac:dyDescent="0.3">
      <c r="A6" s="11"/>
      <c r="B6" s="12"/>
      <c r="C6" s="13"/>
      <c r="D6" s="14" t="s">
        <v>8</v>
      </c>
      <c r="E6" s="15" t="s">
        <v>9</v>
      </c>
      <c r="F6" s="16"/>
      <c r="G6" s="17"/>
      <c r="H6" s="13"/>
      <c r="I6" s="14" t="s">
        <v>8</v>
      </c>
      <c r="J6" s="18" t="s">
        <v>9</v>
      </c>
    </row>
    <row r="7" spans="1:10" ht="15" customHeight="1" thickTop="1" x14ac:dyDescent="0.25">
      <c r="A7" s="19" t="s">
        <v>10</v>
      </c>
      <c r="B7" s="20" t="s">
        <v>11</v>
      </c>
      <c r="C7" s="21"/>
      <c r="D7" s="21"/>
      <c r="E7" s="22"/>
      <c r="F7" s="23" t="s">
        <v>12</v>
      </c>
      <c r="G7" s="20" t="s">
        <v>13</v>
      </c>
      <c r="H7" s="21"/>
      <c r="I7" s="24"/>
      <c r="J7" s="25"/>
    </row>
    <row r="8" spans="1:10" ht="15" customHeight="1" x14ac:dyDescent="0.25">
      <c r="A8" s="26" t="s">
        <v>14</v>
      </c>
      <c r="B8" s="27" t="s">
        <v>15</v>
      </c>
      <c r="C8" s="28">
        <v>31558181</v>
      </c>
      <c r="D8" s="28">
        <v>31558181</v>
      </c>
      <c r="E8" s="29">
        <v>0</v>
      </c>
      <c r="F8" s="30" t="s">
        <v>16</v>
      </c>
      <c r="G8" s="27" t="s">
        <v>17</v>
      </c>
      <c r="H8" s="28">
        <v>14921622</v>
      </c>
      <c r="I8" s="28">
        <v>14921622</v>
      </c>
      <c r="J8" s="31">
        <v>0</v>
      </c>
    </row>
    <row r="9" spans="1:10" ht="15" customHeight="1" x14ac:dyDescent="0.25">
      <c r="A9" s="26" t="s">
        <v>18</v>
      </c>
      <c r="B9" s="27" t="s">
        <v>19</v>
      </c>
      <c r="C9" s="28">
        <v>4744502</v>
      </c>
      <c r="D9" s="28">
        <v>4744502</v>
      </c>
      <c r="E9" s="29">
        <v>0</v>
      </c>
      <c r="F9" s="30" t="s">
        <v>20</v>
      </c>
      <c r="G9" s="27" t="s">
        <v>21</v>
      </c>
      <c r="H9" s="28">
        <v>2607362</v>
      </c>
      <c r="I9" s="28">
        <v>2607362</v>
      </c>
      <c r="J9" s="31">
        <v>0</v>
      </c>
    </row>
    <row r="10" spans="1:10" ht="15" customHeight="1" x14ac:dyDescent="0.25">
      <c r="A10" s="26" t="s">
        <v>22</v>
      </c>
      <c r="B10" s="27" t="s">
        <v>23</v>
      </c>
      <c r="C10" s="28">
        <v>4832600</v>
      </c>
      <c r="D10" s="28">
        <v>3817600</v>
      </c>
      <c r="E10" s="29">
        <v>1015000</v>
      </c>
      <c r="F10" s="30" t="s">
        <v>24</v>
      </c>
      <c r="G10" s="27" t="s">
        <v>25</v>
      </c>
      <c r="H10" s="28">
        <v>20518982</v>
      </c>
      <c r="I10" s="28">
        <v>20518982</v>
      </c>
      <c r="J10" s="31">
        <v>0</v>
      </c>
    </row>
    <row r="11" spans="1:10" ht="15" customHeight="1" x14ac:dyDescent="0.25">
      <c r="A11" s="26" t="s">
        <v>26</v>
      </c>
      <c r="B11" s="27" t="s">
        <v>27</v>
      </c>
      <c r="C11" s="28">
        <v>5333270</v>
      </c>
      <c r="D11" s="28">
        <v>5333270</v>
      </c>
      <c r="E11" s="29">
        <v>0</v>
      </c>
      <c r="F11" s="30" t="s">
        <v>28</v>
      </c>
      <c r="G11" s="27" t="s">
        <v>29</v>
      </c>
      <c r="H11" s="28">
        <v>1540500</v>
      </c>
      <c r="I11" s="28">
        <v>1540500</v>
      </c>
      <c r="J11" s="31">
        <v>0</v>
      </c>
    </row>
    <row r="12" spans="1:10" ht="15" customHeight="1" x14ac:dyDescent="0.25">
      <c r="A12" s="26" t="s">
        <v>30</v>
      </c>
      <c r="B12" s="27" t="s">
        <v>31</v>
      </c>
      <c r="C12" s="28">
        <v>0</v>
      </c>
      <c r="D12" s="28">
        <v>0</v>
      </c>
      <c r="E12" s="29">
        <v>0</v>
      </c>
      <c r="F12" s="30" t="s">
        <v>32</v>
      </c>
      <c r="G12" s="27" t="s">
        <v>33</v>
      </c>
      <c r="H12" s="28">
        <v>7271773</v>
      </c>
      <c r="I12" s="28">
        <v>6256773</v>
      </c>
      <c r="J12" s="31">
        <v>1015000</v>
      </c>
    </row>
    <row r="13" spans="1:10" ht="18" customHeight="1" thickBot="1" x14ac:dyDescent="0.3">
      <c r="A13" s="32"/>
      <c r="B13" s="33" t="s">
        <v>34</v>
      </c>
      <c r="C13" s="34">
        <f>SUM(C8:C12)</f>
        <v>46468553</v>
      </c>
      <c r="D13" s="34">
        <f>SUM(D8:D12)</f>
        <v>45453553</v>
      </c>
      <c r="E13" s="35">
        <f>SUM(E8:E12)</f>
        <v>1015000</v>
      </c>
      <c r="F13" s="36"/>
      <c r="G13" s="33" t="s">
        <v>35</v>
      </c>
      <c r="H13" s="34">
        <f>SUM(H8:H12)</f>
        <v>46860239</v>
      </c>
      <c r="I13" s="34">
        <f>SUM(I8:I12)</f>
        <v>45845239</v>
      </c>
      <c r="J13" s="37">
        <f>SUM(J8:J12)</f>
        <v>1015000</v>
      </c>
    </row>
    <row r="14" spans="1:10" ht="18" customHeight="1" thickTop="1" x14ac:dyDescent="0.25">
      <c r="A14" s="38" t="s">
        <v>36</v>
      </c>
      <c r="B14" s="39" t="s">
        <v>37</v>
      </c>
      <c r="C14" s="40">
        <v>0</v>
      </c>
      <c r="D14" s="40">
        <v>0</v>
      </c>
      <c r="E14" s="41">
        <v>0</v>
      </c>
      <c r="F14" s="42" t="s">
        <v>38</v>
      </c>
      <c r="G14" s="43" t="s">
        <v>39</v>
      </c>
      <c r="H14" s="44">
        <v>733070</v>
      </c>
      <c r="I14" s="44">
        <v>733070</v>
      </c>
      <c r="J14" s="45">
        <v>0</v>
      </c>
    </row>
    <row r="15" spans="1:10" ht="18" customHeight="1" x14ac:dyDescent="0.25">
      <c r="A15" s="46" t="s">
        <v>40</v>
      </c>
      <c r="B15" s="43" t="s">
        <v>41</v>
      </c>
      <c r="C15" s="44">
        <v>6265758</v>
      </c>
      <c r="D15" s="44">
        <v>6265758</v>
      </c>
      <c r="E15" s="47">
        <v>0</v>
      </c>
      <c r="F15" s="30" t="s">
        <v>42</v>
      </c>
      <c r="G15" s="27" t="s">
        <v>43</v>
      </c>
      <c r="H15" s="28">
        <v>33245730</v>
      </c>
      <c r="I15" s="28">
        <v>30245730</v>
      </c>
      <c r="J15" s="31">
        <v>3000000</v>
      </c>
    </row>
    <row r="16" spans="1:10" ht="15" customHeight="1" x14ac:dyDescent="0.25">
      <c r="A16" s="46" t="s">
        <v>44</v>
      </c>
      <c r="B16" s="43" t="s">
        <v>45</v>
      </c>
      <c r="C16" s="44">
        <v>200000</v>
      </c>
      <c r="D16" s="44">
        <v>200000</v>
      </c>
      <c r="E16" s="47">
        <v>0</v>
      </c>
      <c r="F16" s="30" t="s">
        <v>46</v>
      </c>
      <c r="G16" s="27" t="s">
        <v>47</v>
      </c>
      <c r="H16" s="28">
        <v>145000</v>
      </c>
      <c r="I16" s="28">
        <v>145000</v>
      </c>
      <c r="J16" s="31">
        <v>0</v>
      </c>
    </row>
    <row r="17" spans="1:10" ht="15" customHeight="1" x14ac:dyDescent="0.25">
      <c r="A17" s="26" t="s">
        <v>48</v>
      </c>
      <c r="B17" s="27" t="s">
        <v>49</v>
      </c>
      <c r="C17" s="28">
        <v>3000000</v>
      </c>
      <c r="D17" s="28"/>
      <c r="E17" s="29">
        <v>3000000</v>
      </c>
      <c r="F17" s="48"/>
      <c r="G17" s="49"/>
      <c r="H17" s="50"/>
      <c r="I17" s="50"/>
      <c r="J17" s="51"/>
    </row>
    <row r="18" spans="1:10" ht="18" customHeight="1" thickBot="1" x14ac:dyDescent="0.3">
      <c r="A18" s="52"/>
      <c r="B18" s="53" t="s">
        <v>50</v>
      </c>
      <c r="C18" s="54">
        <f>SUM(C14:C17)</f>
        <v>9465758</v>
      </c>
      <c r="D18" s="54">
        <f>SUM(D14:D17)</f>
        <v>6465758</v>
      </c>
      <c r="E18" s="55">
        <f>SUM(E14:E17)</f>
        <v>3000000</v>
      </c>
      <c r="F18" s="56"/>
      <c r="G18" s="53" t="s">
        <v>51</v>
      </c>
      <c r="H18" s="54">
        <f>SUM(H14:H17)</f>
        <v>34123800</v>
      </c>
      <c r="I18" s="54">
        <f>SUM(I14:I17)</f>
        <v>31123800</v>
      </c>
      <c r="J18" s="57">
        <f>SUM(J14:J17)</f>
        <v>3000000</v>
      </c>
    </row>
    <row r="19" spans="1:10" ht="19.5" customHeight="1" thickTop="1" thickBot="1" x14ac:dyDescent="0.3">
      <c r="A19" s="58"/>
      <c r="B19" s="59" t="s">
        <v>52</v>
      </c>
      <c r="C19" s="60">
        <f>C13+C18</f>
        <v>55934311</v>
      </c>
      <c r="D19" s="60">
        <f>D13+D18</f>
        <v>51919311</v>
      </c>
      <c r="E19" s="61">
        <f>E13+E18</f>
        <v>4015000</v>
      </c>
      <c r="F19" s="62"/>
      <c r="G19" s="59" t="s">
        <v>53</v>
      </c>
      <c r="H19" s="60">
        <f>H13+H18</f>
        <v>80984039</v>
      </c>
      <c r="I19" s="60">
        <f>I13+I18</f>
        <v>76969039</v>
      </c>
      <c r="J19" s="63">
        <f>J13+J18</f>
        <v>4015000</v>
      </c>
    </row>
    <row r="20" spans="1:10" ht="18" customHeight="1" thickTop="1" thickBot="1" x14ac:dyDescent="0.3">
      <c r="A20" s="58"/>
      <c r="B20" s="59" t="s">
        <v>54</v>
      </c>
      <c r="C20" s="60">
        <f>IF(H19&gt;C19,C19-H19,0)</f>
        <v>-25049728</v>
      </c>
      <c r="D20" s="60">
        <f>IF(I19&gt;D19,D19-I19,0)</f>
        <v>-25049728</v>
      </c>
      <c r="E20" s="61">
        <f>IF(J19&gt;E19,E19-J19,0)</f>
        <v>0</v>
      </c>
      <c r="F20" s="62"/>
      <c r="G20" s="59" t="s">
        <v>55</v>
      </c>
      <c r="H20" s="60">
        <f>IF(C19&gt;H19,C19-H19,0)</f>
        <v>0</v>
      </c>
      <c r="I20" s="60">
        <f>IF(D19&gt;I19,D19-I19,0)</f>
        <v>0</v>
      </c>
      <c r="J20" s="63">
        <f>IF(E19&gt;J19,E19-J19,0)</f>
        <v>0</v>
      </c>
    </row>
    <row r="21" spans="1:10" ht="28.5" customHeight="1" thickTop="1" x14ac:dyDescent="0.25">
      <c r="A21" s="64" t="s">
        <v>56</v>
      </c>
      <c r="B21" s="43" t="s">
        <v>57</v>
      </c>
      <c r="C21" s="44">
        <v>17608391</v>
      </c>
      <c r="D21" s="44">
        <v>1539688</v>
      </c>
      <c r="E21" s="47">
        <v>16068703</v>
      </c>
      <c r="F21" s="65"/>
      <c r="G21" s="66"/>
      <c r="H21" s="67"/>
      <c r="I21" s="67"/>
      <c r="J21" s="68"/>
    </row>
    <row r="22" spans="1:10" ht="28.5" customHeight="1" thickBot="1" x14ac:dyDescent="0.3">
      <c r="A22" s="69" t="s">
        <v>56</v>
      </c>
      <c r="B22" s="43" t="s">
        <v>58</v>
      </c>
      <c r="C22" s="70">
        <v>24658042</v>
      </c>
      <c r="D22" s="70">
        <v>24658042</v>
      </c>
      <c r="E22" s="71">
        <v>0</v>
      </c>
      <c r="F22" s="72"/>
      <c r="G22" s="73"/>
      <c r="H22" s="74"/>
      <c r="I22" s="74"/>
      <c r="J22" s="75"/>
    </row>
    <row r="23" spans="1:10" ht="15" customHeight="1" thickTop="1" x14ac:dyDescent="0.25">
      <c r="A23" s="64" t="s">
        <v>59</v>
      </c>
      <c r="B23" s="21" t="s">
        <v>60</v>
      </c>
      <c r="C23" s="40">
        <v>0</v>
      </c>
      <c r="D23" s="40">
        <v>0</v>
      </c>
      <c r="E23" s="41">
        <v>0</v>
      </c>
      <c r="F23" s="76" t="s">
        <v>61</v>
      </c>
      <c r="G23" s="21" t="s">
        <v>62</v>
      </c>
      <c r="H23" s="40">
        <v>16068703</v>
      </c>
      <c r="I23" s="40"/>
      <c r="J23" s="77">
        <v>16068703</v>
      </c>
    </row>
    <row r="24" spans="1:10" ht="15" customHeight="1" x14ac:dyDescent="0.25">
      <c r="A24" s="69" t="s">
        <v>63</v>
      </c>
      <c r="B24" s="43" t="s">
        <v>64</v>
      </c>
      <c r="C24" s="70">
        <v>0</v>
      </c>
      <c r="D24" s="70">
        <v>0</v>
      </c>
      <c r="E24" s="71">
        <v>0</v>
      </c>
      <c r="F24" s="78" t="s">
        <v>65</v>
      </c>
      <c r="G24" s="43" t="s">
        <v>66</v>
      </c>
      <c r="H24" s="70">
        <v>1148002</v>
      </c>
      <c r="I24" s="70">
        <v>1148002</v>
      </c>
      <c r="J24" s="79">
        <v>0</v>
      </c>
    </row>
    <row r="25" spans="1:10" ht="18" customHeight="1" x14ac:dyDescent="0.25">
      <c r="A25" s="80"/>
      <c r="B25" s="81" t="s">
        <v>67</v>
      </c>
      <c r="C25" s="82">
        <f>C21+C22+C23+C24</f>
        <v>42266433</v>
      </c>
      <c r="D25" s="82">
        <f>SUM(D21:D24)</f>
        <v>26197730</v>
      </c>
      <c r="E25" s="55">
        <f>SUM(E21:E24)</f>
        <v>16068703</v>
      </c>
      <c r="F25" s="83"/>
      <c r="G25" s="81" t="s">
        <v>68</v>
      </c>
      <c r="H25" s="82">
        <f>H23+H24</f>
        <v>17216705</v>
      </c>
      <c r="I25" s="82">
        <f>I23+I24</f>
        <v>1148002</v>
      </c>
      <c r="J25" s="84">
        <f>J23+J24</f>
        <v>16068703</v>
      </c>
    </row>
    <row r="26" spans="1:10" ht="19.5" customHeight="1" x14ac:dyDescent="0.25">
      <c r="A26" s="85"/>
      <c r="B26" s="81" t="s">
        <v>69</v>
      </c>
      <c r="C26" s="82">
        <f>C13+C21+C23</f>
        <v>64076944</v>
      </c>
      <c r="D26" s="82">
        <f>D13+D21+D23</f>
        <v>46993241</v>
      </c>
      <c r="E26" s="86">
        <f>SUM(E13+E21+E23)</f>
        <v>17083703</v>
      </c>
      <c r="F26" s="87"/>
      <c r="G26" s="81" t="s">
        <v>70</v>
      </c>
      <c r="H26" s="82">
        <f>H13+H25</f>
        <v>64076944</v>
      </c>
      <c r="I26" s="82">
        <f>I13+I25</f>
        <v>46993241</v>
      </c>
      <c r="J26" s="84">
        <f>J13+J21+J23</f>
        <v>17083703</v>
      </c>
    </row>
    <row r="27" spans="1:10" ht="19.5" customHeight="1" thickBot="1" x14ac:dyDescent="0.3">
      <c r="A27" s="88"/>
      <c r="B27" s="89" t="s">
        <v>71</v>
      </c>
      <c r="C27" s="90">
        <f>C18+C22+C24</f>
        <v>34123800</v>
      </c>
      <c r="D27" s="90">
        <f>D18+D22+D24</f>
        <v>31123800</v>
      </c>
      <c r="E27" s="91">
        <f>E18+E22+E24</f>
        <v>3000000</v>
      </c>
      <c r="F27" s="92"/>
      <c r="G27" s="89" t="s">
        <v>72</v>
      </c>
      <c r="H27" s="90">
        <f>H18</f>
        <v>34123800</v>
      </c>
      <c r="I27" s="90">
        <f>I18</f>
        <v>31123800</v>
      </c>
      <c r="J27" s="93">
        <f>J18+J22+J24</f>
        <v>3000000</v>
      </c>
    </row>
    <row r="28" spans="1:10" ht="24" customHeight="1" thickTop="1" thickBot="1" x14ac:dyDescent="0.3">
      <c r="A28" s="94"/>
      <c r="B28" s="89" t="s">
        <v>73</v>
      </c>
      <c r="C28" s="90">
        <f>SUM(C26:C27)</f>
        <v>98200744</v>
      </c>
      <c r="D28" s="90">
        <f>SUM(D26:D27)</f>
        <v>78117041</v>
      </c>
      <c r="E28" s="91">
        <f>SUM(E26:E27)</f>
        <v>20083703</v>
      </c>
      <c r="F28" s="95"/>
      <c r="G28" s="89" t="s">
        <v>74</v>
      </c>
      <c r="H28" s="90">
        <f>SUM(H26:H27)</f>
        <v>98200744</v>
      </c>
      <c r="I28" s="90">
        <f>SUM(I26:I27)</f>
        <v>78117041</v>
      </c>
      <c r="J28" s="93">
        <f>SUM(J26:J27)</f>
        <v>20083703</v>
      </c>
    </row>
    <row r="29" spans="1:10" ht="15.75" thickTop="1" x14ac:dyDescent="0.25"/>
  </sheetData>
  <mergeCells count="10">
    <mergeCell ref="A2:J2"/>
    <mergeCell ref="A3:J3"/>
    <mergeCell ref="A5:A6"/>
    <mergeCell ref="B5:B6"/>
    <mergeCell ref="C5:C6"/>
    <mergeCell ref="D5:E5"/>
    <mergeCell ref="F5:F6"/>
    <mergeCell ref="G5:G6"/>
    <mergeCell ref="H5:H6"/>
    <mergeCell ref="I5:J5"/>
  </mergeCells>
  <pageMargins left="0.70866141732283472" right="0.31496062992125984" top="0.74803149606299213" bottom="0.4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Mérleg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Szekér Szilvia</dc:creator>
  <cp:lastModifiedBy>Szekér Szilvia</cp:lastModifiedBy>
  <dcterms:created xsi:type="dcterms:W3CDTF">2021-03-04T09:49:21Z</dcterms:created>
  <dcterms:modified xsi:type="dcterms:W3CDTF">2021-03-04T09:49:51Z</dcterms:modified>
</cp:coreProperties>
</file>