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22" i="1"/>
  <c r="C21"/>
  <c r="C20"/>
  <c r="C31"/>
  <c r="C33" s="1"/>
  <c r="D33"/>
  <c r="E12"/>
  <c r="E35" s="1"/>
  <c r="E33"/>
  <c r="F22"/>
  <c r="F35"/>
  <c r="F33"/>
  <c r="C2"/>
  <c r="D36"/>
  <c r="C28"/>
  <c r="C26"/>
  <c r="C19"/>
  <c r="C18"/>
  <c r="C17"/>
  <c r="C16"/>
  <c r="C15"/>
  <c r="C14"/>
  <c r="D22"/>
  <c r="C11"/>
  <c r="C10"/>
  <c r="C9"/>
  <c r="D12"/>
  <c r="C12" s="1"/>
  <c r="C4"/>
  <c r="C3"/>
  <c r="D5"/>
  <c r="C5"/>
  <c r="C22"/>
  <c r="D35"/>
  <c r="D37" s="1"/>
  <c r="C35" l="1"/>
  <c r="C37" s="1"/>
</calcChain>
</file>

<file path=xl/sharedStrings.xml><?xml version="1.0" encoding="utf-8"?>
<sst xmlns="http://schemas.openxmlformats.org/spreadsheetml/2006/main" count="33" uniqueCount="33">
  <si>
    <t>Önkormányzat</t>
  </si>
  <si>
    <t>Önkormányzat   összevont          összesen</t>
  </si>
  <si>
    <t>Idősek Klubja</t>
  </si>
  <si>
    <t xml:space="preserve">Közös              Polgármesteri   Hivatal               </t>
  </si>
  <si>
    <t>Önkormányzatok működési támogatásai</t>
  </si>
  <si>
    <t>Egyéb műk.célú támogatások ÁH-on belül</t>
  </si>
  <si>
    <t>Felhalmozási célú támogatások  ÁH-on belül</t>
  </si>
  <si>
    <t>Vagyoni típusú adók/magánszem komm adója</t>
  </si>
  <si>
    <t>Termékek és szolgáltatások adói/iparűzési adó,gépjármű adó,talajterhelési díj</t>
  </si>
  <si>
    <t>Egyéb közhatalmi bevételek/önk megill bírság,késedelmi pótlék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</si>
  <si>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</si>
  <si>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</si>
  <si>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</si>
  <si>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</si>
  <si>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</si>
  <si>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</si>
  <si>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</si>
  <si>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</si>
  <si>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</si>
  <si>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</si>
  <si>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</si>
  <si>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</si>
  <si>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</si>
  <si>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</si>
  <si>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</si>
  <si>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</si>
  <si>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Finanszírozási bevételek</t>
  </si>
  <si>
    <t>Költségvetési bevételek összesen</t>
  </si>
  <si>
    <t>Működési támogatás / Idősek Klubja,Közös Hivatal (-)</t>
  </si>
  <si>
    <t>Önkormányzat összevont bevételei</t>
  </si>
  <si>
    <t>Irányítószerv költségvetéséből kapott támogatás</t>
  </si>
  <si>
    <t xml:space="preserve">            </t>
  </si>
  <si>
    <t>Működési célú támogatások ÁH-on belülről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</si>
</sst>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3" fontId="5" fillId="0" borderId="1" xfId="0" applyNumberFormat="1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0" fontId="8" fillId="0" borderId="0" xfId="0" applyFont="1"/>
    <xf numFmtId="3" fontId="8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/>
    <xf numFmtId="3" fontId="9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7"/>
  <sheetViews>
    <sheetView tabSelected="1" view="pageLayout" topLeftCell="A7" workbookViewId="0">
      <selection activeCell="E4" sqref="E4"/>
    </sheetView>
  </sheetViews>
  <sheetFormatPr defaultRowHeight="15"/>
  <cols>
    <col min="1" max="1" width="0.42578125" customWidth="1"/>
    <col min="2" max="2" width="69.42578125" customWidth="1"/>
    <col min="3" max="3" width="14.28515625" customWidth="1"/>
    <col min="4" max="6" width="13.140625" customWidth="1"/>
  </cols>
  <sheetData>
    <row r="1" spans="2:6" ht="43.5" customHeight="1">
      <c r="B1" s="4"/>
      <c r="C1" s="23" t="s">
        <v>1</v>
      </c>
      <c r="D1" s="4" t="s">
        <v>0</v>
      </c>
      <c r="E1" s="5" t="s">
        <v>3</v>
      </c>
      <c r="F1" s="4" t="s">
        <v>2</v>
      </c>
    </row>
    <row r="2" spans="2:6" ht="15.75" customHeight="1">
      <c r="B2" s="26" t="s">
        <v>30</v>
      </c>
      <c r="C2" s="29">
        <f>E2+F2</f>
        <v>76496702</v>
      </c>
      <c r="D2" s="4"/>
      <c r="E2" s="27">
        <v>69664657</v>
      </c>
      <c r="F2" s="28">
        <v>6832045</v>
      </c>
    </row>
    <row r="3" spans="2:6" s="3" customFormat="1" ht="15.75" customHeight="1">
      <c r="B3" s="6" t="s">
        <v>4</v>
      </c>
      <c r="C3" s="16">
        <f>D3+E3+F3</f>
        <v>153142180</v>
      </c>
      <c r="D3" s="16">
        <v>153142180</v>
      </c>
      <c r="E3" s="2"/>
      <c r="F3" s="2"/>
    </row>
    <row r="4" spans="2:6" ht="15.75" customHeight="1">
      <c r="B4" s="7" t="s">
        <v>5</v>
      </c>
      <c r="C4" s="16">
        <f>D4+E4+F4</f>
        <v>40293273</v>
      </c>
      <c r="D4" s="16">
        <v>39255441</v>
      </c>
      <c r="E4" s="20">
        <v>1037832</v>
      </c>
      <c r="F4" s="2"/>
    </row>
    <row r="5" spans="2:6" ht="15.75" customHeight="1">
      <c r="B5" s="8" t="s">
        <v>32</v>
      </c>
      <c r="C5" s="18">
        <f>D5+E5+F5</f>
        <v>193435453</v>
      </c>
      <c r="D5" s="17">
        <f>SUM(D3:D4)</f>
        <v>192397621</v>
      </c>
      <c r="E5" s="2">
        <v>1037832</v>
      </c>
      <c r="F5" s="2"/>
    </row>
    <row r="6" spans="2:6" ht="5.25" customHeight="1">
      <c r="B6" s="8"/>
      <c r="C6" s="17"/>
      <c r="D6" s="17"/>
      <c r="E6" s="2"/>
      <c r="F6" s="2"/>
    </row>
    <row r="7" spans="2:6" ht="15.75" customHeight="1">
      <c r="B7" s="8" t="s">
        <v>6</v>
      </c>
      <c r="C7" s="17">
        <v>3409793</v>
      </c>
      <c r="D7" s="17">
        <v>3409793</v>
      </c>
      <c r="E7" s="2"/>
      <c r="F7" s="2"/>
    </row>
    <row r="8" spans="2:6" ht="5.25" customHeight="1">
      <c r="B8" s="8"/>
      <c r="C8" s="17"/>
      <c r="D8" s="17"/>
      <c r="E8" s="2"/>
      <c r="F8" s="2"/>
    </row>
    <row r="9" spans="2:6" ht="15.75" customHeight="1">
      <c r="B9" s="7" t="s">
        <v>7</v>
      </c>
      <c r="C9" s="16">
        <f>F9+E9+D9</f>
        <v>3500000</v>
      </c>
      <c r="D9" s="16">
        <v>3500000</v>
      </c>
      <c r="E9" s="30"/>
      <c r="F9" s="30"/>
    </row>
    <row r="10" spans="2:6" ht="15.75" customHeight="1">
      <c r="B10" s="9" t="s">
        <v>8</v>
      </c>
      <c r="C10" s="16">
        <f>F10+E10+D10</f>
        <v>49300000</v>
      </c>
      <c r="D10" s="16">
        <v>49300000</v>
      </c>
      <c r="E10" s="30"/>
      <c r="F10" s="30"/>
    </row>
    <row r="11" spans="2:6" ht="15.75" customHeight="1">
      <c r="B11" s="6" t="s">
        <v>9</v>
      </c>
      <c r="C11" s="16">
        <f>F11+E11+D11</f>
        <v>515000</v>
      </c>
      <c r="D11" s="16">
        <v>500000</v>
      </c>
      <c r="E11" s="30">
        <v>15000</v>
      </c>
      <c r="F11" s="30"/>
    </row>
    <row r="12" spans="2:6" ht="15.75" customHeight="1">
      <c r="B12" s="10" t="s">
        <v>10</v>
      </c>
      <c r="C12" s="18">
        <f>F12+E12+D12</f>
        <v>53315000</v>
      </c>
      <c r="D12" s="17">
        <f>SUM(D9:D11)</f>
        <v>53300000</v>
      </c>
      <c r="E12" s="31">
        <f>SUM(E9:E11)</f>
        <v>15000</v>
      </c>
      <c r="F12" s="30"/>
    </row>
    <row r="13" spans="2:6" ht="5.25" customHeight="1">
      <c r="B13" s="10"/>
      <c r="C13" s="12"/>
      <c r="D13" s="10"/>
      <c r="E13" s="30"/>
      <c r="F13" s="30"/>
    </row>
    <row r="14" spans="2:6" ht="15.75" customHeight="1">
      <c r="B14" s="6" t="s">
        <v>11</v>
      </c>
      <c r="C14" s="20">
        <f t="shared" ref="C14:C19" si="0">F14+E14+D14</f>
        <v>1008980</v>
      </c>
      <c r="D14" s="16">
        <v>1008980</v>
      </c>
      <c r="E14" s="30"/>
      <c r="F14" s="30"/>
    </row>
    <row r="15" spans="2:6" ht="15.75" customHeight="1">
      <c r="B15" s="11" t="s">
        <v>12</v>
      </c>
      <c r="C15" s="20">
        <f t="shared" si="0"/>
        <v>8802524</v>
      </c>
      <c r="D15" s="16">
        <v>8760361</v>
      </c>
      <c r="E15" s="30">
        <v>42163</v>
      </c>
      <c r="F15" s="30"/>
    </row>
    <row r="16" spans="2:6" ht="15.75" customHeight="1">
      <c r="B16" s="6" t="s">
        <v>13</v>
      </c>
      <c r="C16" s="16">
        <f t="shared" si="0"/>
        <v>4570000</v>
      </c>
      <c r="D16" s="16">
        <v>4460000</v>
      </c>
      <c r="E16" s="30">
        <v>110000</v>
      </c>
      <c r="F16" s="30"/>
    </row>
    <row r="17" spans="2:6" s="3" customFormat="1" ht="15.75" customHeight="1">
      <c r="B17" s="7" t="s">
        <v>14</v>
      </c>
      <c r="C17" s="16">
        <f t="shared" si="0"/>
        <v>12267348</v>
      </c>
      <c r="D17" s="16">
        <v>12267348</v>
      </c>
      <c r="E17" s="2"/>
      <c r="F17" s="2"/>
    </row>
    <row r="18" spans="2:6" ht="15.75" customHeight="1">
      <c r="B18" s="7" t="s">
        <v>15</v>
      </c>
      <c r="C18" s="16">
        <f t="shared" si="0"/>
        <v>12370000</v>
      </c>
      <c r="D18" s="16">
        <v>12370000</v>
      </c>
      <c r="E18" s="30"/>
      <c r="F18" s="30"/>
    </row>
    <row r="19" spans="2:6" s="3" customFormat="1" ht="15.75" customHeight="1">
      <c r="B19" s="6" t="s">
        <v>16</v>
      </c>
      <c r="C19" s="16">
        <f t="shared" si="0"/>
        <v>8111169</v>
      </c>
      <c r="D19" s="16">
        <v>8020924</v>
      </c>
      <c r="E19" s="20">
        <v>90245</v>
      </c>
      <c r="F19" s="2"/>
    </row>
    <row r="20" spans="2:6" ht="15.75" customHeight="1">
      <c r="B20" s="6" t="s">
        <v>17</v>
      </c>
      <c r="C20" s="16">
        <f>D20+E20+F20</f>
        <v>406200</v>
      </c>
      <c r="D20" s="16">
        <v>400000</v>
      </c>
      <c r="E20" s="30">
        <v>4000</v>
      </c>
      <c r="F20" s="30">
        <v>2200</v>
      </c>
    </row>
    <row r="21" spans="2:6" ht="15.75" customHeight="1">
      <c r="B21" s="6" t="s">
        <v>18</v>
      </c>
      <c r="C21" s="16">
        <f>D21+E21+F21</f>
        <v>1841160</v>
      </c>
      <c r="D21" s="16">
        <v>1520678</v>
      </c>
      <c r="E21" s="30">
        <v>249279</v>
      </c>
      <c r="F21" s="30">
        <v>71203</v>
      </c>
    </row>
    <row r="22" spans="2:6" ht="15.75" customHeight="1">
      <c r="B22" s="12" t="s">
        <v>19</v>
      </c>
      <c r="C22" s="18">
        <f>E22+F22+D22</f>
        <v>49377381</v>
      </c>
      <c r="D22" s="18">
        <f>SUM(D14:D21)</f>
        <v>48808291</v>
      </c>
      <c r="E22" s="18">
        <f>SUM(E14:E21)</f>
        <v>495687</v>
      </c>
      <c r="F22" s="31">
        <f>SUM(F14:F21)</f>
        <v>73403</v>
      </c>
    </row>
    <row r="23" spans="2:6" ht="5.25" customHeight="1">
      <c r="B23" s="1"/>
      <c r="C23" s="1"/>
      <c r="D23" s="1"/>
      <c r="E23" s="30"/>
      <c r="F23" s="30" t="s">
        <v>31</v>
      </c>
    </row>
    <row r="24" spans="2:6" ht="15.75" customHeight="1">
      <c r="B24" s="10" t="s">
        <v>20</v>
      </c>
      <c r="C24" s="17">
        <v>183667</v>
      </c>
      <c r="D24" s="17">
        <v>183667</v>
      </c>
      <c r="E24" s="30"/>
      <c r="F24" s="30"/>
    </row>
    <row r="25" spans="2:6" ht="5.25" customHeight="1">
      <c r="B25" s="13"/>
      <c r="C25" s="1"/>
      <c r="D25" s="1"/>
      <c r="E25" s="30"/>
      <c r="F25" s="30"/>
    </row>
    <row r="26" spans="2:6" ht="15.75" customHeight="1">
      <c r="B26" s="14" t="s">
        <v>21</v>
      </c>
      <c r="C26" s="17">
        <f>F26+E26+D26</f>
        <v>820803</v>
      </c>
      <c r="D26" s="17">
        <v>820803</v>
      </c>
      <c r="E26" s="30"/>
      <c r="F26" s="30"/>
    </row>
    <row r="27" spans="2:6" ht="5.25" customHeight="1">
      <c r="B27" s="1"/>
      <c r="C27" s="1"/>
      <c r="D27" s="1"/>
      <c r="E27" s="30"/>
      <c r="F27" s="30"/>
    </row>
    <row r="28" spans="2:6" ht="15.75" customHeight="1">
      <c r="B28" s="12" t="s">
        <v>22</v>
      </c>
      <c r="C28" s="18">
        <f>F28+E28+D28</f>
        <v>26261000</v>
      </c>
      <c r="D28" s="18">
        <v>26261000</v>
      </c>
      <c r="E28" s="30"/>
      <c r="F28" s="30"/>
    </row>
    <row r="29" spans="2:6" ht="5.25" customHeight="1">
      <c r="B29" s="1"/>
      <c r="C29" s="1"/>
      <c r="D29" s="1"/>
      <c r="E29" s="30"/>
      <c r="F29" s="30"/>
    </row>
    <row r="30" spans="2:6" ht="15.75" customHeight="1">
      <c r="B30" s="1" t="s">
        <v>23</v>
      </c>
      <c r="C30" s="30"/>
      <c r="D30" s="30"/>
      <c r="E30" s="30"/>
      <c r="F30" s="30"/>
    </row>
    <row r="31" spans="2:6" ht="15.75" customHeight="1">
      <c r="B31" s="1" t="s">
        <v>24</v>
      </c>
      <c r="C31" s="30">
        <f>D31+E31+F31</f>
        <v>26099546</v>
      </c>
      <c r="D31" s="30">
        <v>20212000</v>
      </c>
      <c r="E31" s="30">
        <v>5344842</v>
      </c>
      <c r="F31" s="30">
        <v>542704</v>
      </c>
    </row>
    <row r="32" spans="2:6" ht="15.75" customHeight="1">
      <c r="B32" s="1" t="s">
        <v>25</v>
      </c>
      <c r="C32" s="30"/>
      <c r="D32" s="30"/>
      <c r="E32" s="30"/>
      <c r="F32" s="30"/>
    </row>
    <row r="33" spans="2:6" ht="15.75" customHeight="1">
      <c r="B33" s="12" t="s">
        <v>26</v>
      </c>
      <c r="C33" s="18">
        <f>SUM(C30:C32)</f>
        <v>26099546</v>
      </c>
      <c r="D33" s="18">
        <f>SUM(D30:D32)</f>
        <v>20212000</v>
      </c>
      <c r="E33" s="18">
        <f>SUM(E30:E32)</f>
        <v>5344842</v>
      </c>
      <c r="F33" s="18">
        <f>SUM(F30:F32)</f>
        <v>542704</v>
      </c>
    </row>
    <row r="34" spans="2:6" ht="15.75" customHeight="1">
      <c r="B34" s="1"/>
      <c r="C34" s="30"/>
      <c r="D34" s="30"/>
      <c r="E34" s="30"/>
      <c r="F34" s="30"/>
    </row>
    <row r="35" spans="2:6" ht="15.75" customHeight="1">
      <c r="B35" s="15" t="s">
        <v>27</v>
      </c>
      <c r="C35" s="19">
        <f>C5+C7+C12+C22+C24+C26+C28+C33+C2</f>
        <v>429399345</v>
      </c>
      <c r="D35" s="19">
        <f>D5+D7+D12+D22+D24+D26+D28+D33</f>
        <v>345393175</v>
      </c>
      <c r="E35" s="19">
        <f>E2+E12+E22+E33+E5</f>
        <v>76558018</v>
      </c>
      <c r="F35" s="31">
        <f>F2+F22+F33</f>
        <v>7448152</v>
      </c>
    </row>
    <row r="36" spans="2:6">
      <c r="B36" s="21" t="s">
        <v>28</v>
      </c>
      <c r="C36" s="22">
        <v>76496702</v>
      </c>
      <c r="D36" s="22">
        <f>F36+E36</f>
        <v>76496702</v>
      </c>
      <c r="E36" s="22">
        <v>69664657</v>
      </c>
      <c r="F36" s="22">
        <v>6832045</v>
      </c>
    </row>
    <row r="37" spans="2:6">
      <c r="B37" s="24" t="s">
        <v>29</v>
      </c>
      <c r="C37" s="25">
        <f>C35-C36</f>
        <v>352902643</v>
      </c>
      <c r="D37" s="25">
        <f>D35-D36</f>
        <v>268896473</v>
      </c>
      <c r="E37" s="22"/>
      <c r="F37" s="22"/>
    </row>
  </sheetData>
  <phoneticPr fontId="0" type="noConversion"/>
  <printOptions horizontalCentered="1"/>
  <pageMargins left="0.70866141732283472" right="0.70866141732283472" top="0.8125" bottom="0.23" header="0.21" footer="0.22"/>
  <pageSetup paperSize="9" orientation="landscape" r:id="rId1"/>
  <headerFooter>
    <oddHeader xml:space="preserve">&amp;CBölcske Községi Önkormányzat
Összevont bevételei
2016 III né mód ei
&amp;R&amp;8Bölcske Községi Önkormányzat
2016 évi költségvetési rendeletéhez
2 sz melléklet
&amp;"-,Félkövér"Forintban&amp;"-,Normál"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2016-11-07T14:46:01Z</cp:lastPrinted>
  <dcterms:created xsi:type="dcterms:W3CDTF">2013-02-11T11:48:34Z</dcterms:created>
  <dcterms:modified xsi:type="dcterms:W3CDTF">2016-11-08T09:26:10Z</dcterms:modified>
</cp:coreProperties>
</file>