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95" windowHeight="10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<sst xmlns="http://schemas.openxmlformats.org/spreadsheetml/2006/main" count="229" uniqueCount="229">
  <si>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Rovat szám:</t>
  </si>
  <si>
    <t>Rovat megnevezése:</t>
  </si>
  <si>
    <r>
      <t xml:space="preserve">2. számú melléklet  </t>
    </r>
    <r>
      <rPr>
        <b/>
        <sz val="10"/>
        <rFont val="Times New Roman"/>
        <family val="1"/>
      </rPr>
      <t>(2/B)</t>
    </r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</si>
  <si>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</si>
  <si>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</si>
  <si>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</si>
  <si>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</si>
  <si>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</si>
  <si>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</si>
  <si>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</si>
  <si>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</si>
  <si>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</si>
  <si>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</si>
  <si>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</si>
  <si>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</si>
  <si>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</si>
  <si>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</si>
  <si>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</si>
  <si>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</si>
  <si>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</si>
  <si>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</si>
  <si>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</si>
  <si>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</si>
  <si>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</si>
  <si>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</si>
  <si>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</si>
  <si>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</si>
  <si>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</si>
  <si>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</si>
  <si>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</si>
  <si>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</si>
  <si>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Felhalmozási célú garancia-és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</si>
  <si>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</si>
  <si>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</si>
  <si>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</si>
  <si>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</si>
  <si>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</si>
  <si>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</si>
  <si>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</si>
  <si>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</si>
  <si>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</si>
  <si>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</si>
  <si>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</si>
  <si>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</si>
  <si>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</si>
  <si>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</si>
  <si>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</si>
  <si>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</si>
  <si>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</si>
  <si>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</si>
  <si>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</si>
  <si>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</si>
  <si>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</si>
  <si>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</si>
  <si>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</si>
  <si>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</si>
  <si>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</si>
  <si>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</si>
  <si>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</si>
  <si>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</si>
  <si>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</si>
  <si>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</si>
  <si>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</si>
  <si>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</si>
  <si>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</si>
  <si>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</si>
  <si>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</si>
  <si>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</si>
  <si>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</si>
  <si>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</si>
  <si>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</si>
  <si>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</si>
  <si>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</si>
  <si>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</si>
  <si>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</si>
  <si>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</si>
  <si>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</si>
  <si>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</si>
  <si>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</si>
  <si>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</si>
  <si>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</si>
  <si>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</si>
  <si>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</si>
  <si>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</si>
  <si>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</si>
  <si>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</si>
  <si>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</si>
  <si>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</si>
  <si>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</si>
  <si>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</si>
  <si>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</si>
  <si>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</si>
  <si>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</si>
  <si>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</si>
  <si>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</si>
  <si>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</si>
  <si>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</si>
  <si>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</si>
  <si>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</si>
  <si>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</si>
  <si>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</si>
  <si>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</si>
  <si>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</si>
  <si>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</si>
  <si>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</t>
  </si>
  <si>
    <t>Egyéb működési célú átvett pénzeszközök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</si>
  <si>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</si>
  <si>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</si>
  <si>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</si>
  <si>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</si>
  <si>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</si>
  <si>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</si>
  <si>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</si>
  <si>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</si>
  <si>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</si>
  <si>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</si>
  <si>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</si>
  <si>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</si>
  <si>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</si>
  <si>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</si>
  <si>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</si>
  <si>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</si>
  <si>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</si>
  <si>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</si>
  <si>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</si>
  <si>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</si>
  <si>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</si>
  <si>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</si>
  <si>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</si>
  <si>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</si>
  <si>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</si>
  <si>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</si>
  <si>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</si>
  <si>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</si>
  <si>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</si>
  <si>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</si>
  <si>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</si>
  <si>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</si>
  <si>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</si>
  <si>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</si>
  <si>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</si>
  <si>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</si>
  <si>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</si>
  <si>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</si>
  <si>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</si>
  <si>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</si>
  <si>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</si>
  <si>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</si>
  <si>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</si>
  <si>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</si>
  <si>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</si>
  <si>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</si>
  <si>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</si>
  <si>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</si>
  <si>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</si>
  <si>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</si>
  <si>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</si>
  <si>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</si>
  <si>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</si>
  <si>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</si>
  <si>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</si>
  <si>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</si>
  <si>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</si>
  <si>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</si>
  <si>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</si>
  <si>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FINANSZÍROZÁSI BEVÉTELEK</t>
  </si>
  <si>
    <t>I.1.b)-V.</t>
  </si>
  <si>
    <t>Település üzemeltetéshez kapcsolódó feladatellátás támogatása beszámítás után</t>
  </si>
  <si>
    <t>I.1.c)-V.</t>
  </si>
  <si>
    <t>Egyéb önkormányzati feladatok támogatása beszámítás után</t>
  </si>
  <si>
    <t>Települési önkormányzatok egyes köznevelési feladatainak támogatása</t>
  </si>
  <si>
    <t xml:space="preserve"> III.3.d</t>
  </si>
  <si>
    <t>III.5.a</t>
  </si>
  <si>
    <t>Házi segítségnyújtás</t>
  </si>
  <si>
    <t>Gyermekétkeztetés-a finanszírozás szempontjából elismert dolgozók bértámogatása</t>
  </si>
  <si>
    <t>IV.1.d</t>
  </si>
  <si>
    <t>Telelpülési önkormányzatok támogatása a nyilvános könyvtári és közművelődési feladatokhoz</t>
  </si>
  <si>
    <t>Lakott külterülettel kapcsolatos feladatok támogatása</t>
  </si>
  <si>
    <t>Önkormányzat áfa bevétele</t>
  </si>
  <si>
    <t>Gépjárműadók (40%)</t>
  </si>
  <si>
    <t>Kommunális adó bevétel</t>
  </si>
  <si>
    <t>Bírság bevétel</t>
  </si>
  <si>
    <t>Késedelmi pótlék</t>
  </si>
  <si>
    <t>Iparűzési adó bevétel</t>
  </si>
  <si>
    <t>Működési pénzmaradvány</t>
  </si>
  <si>
    <t>Felhalmozási pénzmaradvány</t>
  </si>
  <si>
    <t>Működési célú költségvetési bevételek</t>
  </si>
  <si>
    <t>Felhalmozási célú költségvetési bevételek</t>
  </si>
  <si>
    <t>B8/1</t>
  </si>
  <si>
    <t>B8/2</t>
  </si>
  <si>
    <t>Finanszírozási bevételek (működési)</t>
  </si>
  <si>
    <t>Finanszírozási bevételek (felhalmozási)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</si>
  <si>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</si>
  <si>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</si>
  <si>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</si>
  <si>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</si>
  <si>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B1-B8</t>
  </si>
  <si>
    <t>B2+B5+ B7</t>
  </si>
  <si>
    <t>B1+B3+ B4+B6</t>
  </si>
  <si>
    <t>BEVÉTELEK</t>
  </si>
  <si>
    <t>Dunaszentbenedek Község Önkormányzata</t>
  </si>
  <si>
    <t>III.3c</t>
  </si>
  <si>
    <t>Szociális étkeztetés</t>
  </si>
  <si>
    <t>III.5.b</t>
  </si>
  <si>
    <t>Gyermekétkeztetés üzemeltetési támogatása</t>
  </si>
  <si>
    <t>Mezőőri szolgálat támogatása</t>
  </si>
  <si>
    <t>Fogorvos finanszírozása</t>
  </si>
  <si>
    <t>Közfoglalkoztatás támogatása</t>
  </si>
  <si>
    <t>Ebédkihordás</t>
  </si>
  <si>
    <t>Házi gondozási díj átvállalás</t>
  </si>
  <si>
    <t>I.6.</t>
  </si>
  <si>
    <t>III.2.</t>
  </si>
  <si>
    <t>Települési önkormányzatok szociális feladatainak egyéb támogatása</t>
  </si>
  <si>
    <t>III.5.c</t>
  </si>
  <si>
    <t>A rászoruló gyermekek intézményem kívüli szünidei étkeztetésének tám.</t>
  </si>
  <si>
    <t>2017. évi bérkompenzáció támogatása</t>
  </si>
  <si>
    <t>KNPA támogatás</t>
  </si>
  <si>
    <t>Közvetített szolgáltatások ellenértéke</t>
  </si>
  <si>
    <t>Szolidaritási hozzájárulás</t>
  </si>
  <si>
    <t>Paksi Atomerőmű fejlesztési támogatása</t>
  </si>
  <si>
    <t>Módosított ei.:   2019.01.01.</t>
  </si>
  <si>
    <t>Varga Tünde megszüntetéséhez hozzájárulás</t>
  </si>
  <si>
    <t>BEVÉTELEK ÖSSZESEN</t>
  </si>
  <si>
    <t>Faluház korszerűsítése - Szennyvíztársulás</t>
  </si>
  <si>
    <t>Jövőnk Energiája Térségfejlesztési Alapítvány - Faluház</t>
  </si>
  <si>
    <t>TOP - Közlekedésfejlesztési pályázat</t>
  </si>
  <si>
    <t>Református Egyház támogatás - JETA pályázat</t>
  </si>
  <si>
    <t>2019. évi költségvetése e Ft-ban</t>
  </si>
  <si>
    <t>1/2019.  (II.20.) 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</si>
</sst>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5" borderId="10" xfId="0" applyFont="1" applyFill="1" applyBorder="1" applyAlignment="1">
      <alignment horizontal="center" wrapText="1"/>
    </xf>
    <xf numFmtId="3" fontId="3" fillId="5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9" fillId="10" borderId="11" xfId="0" applyFont="1" applyFill="1" applyBorder="1" applyAlignment="1">
      <alignment wrapText="1"/>
    </xf>
    <xf numFmtId="3" fontId="9" fillId="1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3" fontId="3" fillId="34" borderId="11" xfId="0" applyNumberFormat="1" applyFont="1" applyFill="1" applyBorder="1" applyAlignment="1">
      <alignment/>
    </xf>
    <xf numFmtId="0" fontId="8" fillId="1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="170" zoomScaleNormal="170" zoomScalePageLayoutView="0" workbookViewId="0" topLeftCell="A1">
      <selection activeCell="A3" sqref="A3:D3"/>
    </sheetView>
  </sheetViews>
  <sheetFormatPr defaultColWidth="9.140625" defaultRowHeight="12.75"/>
  <cols>
    <col min="1" max="1" width="7.57421875" style="1" customWidth="1"/>
    <col min="2" max="2" width="46.00390625" style="2" customWidth="1"/>
    <col min="3" max="3" width="10.8515625" style="0" bestFit="1" customWidth="1"/>
  </cols>
  <sheetData>
    <row r="1" spans="1:4" ht="15.75">
      <c r="A1" s="43" t="s">
        <v>200</v>
      </c>
      <c r="B1" s="43"/>
      <c r="C1" s="43"/>
      <c r="D1" s="43"/>
    </row>
    <row r="2" spans="1:4" ht="15.75">
      <c r="A2" s="43" t="s">
        <v>227</v>
      </c>
      <c r="B2" s="43"/>
      <c r="C2" s="43"/>
      <c r="D2" s="43"/>
    </row>
    <row r="3" spans="1:4" ht="12.75">
      <c r="A3" s="44" t="s">
        <v>228</v>
      </c>
      <c r="B3" s="44"/>
      <c r="C3" s="44"/>
      <c r="D3" s="44"/>
    </row>
    <row r="4" spans="1:4" ht="13.5" thickBot="1">
      <c r="A4" s="44" t="s">
        <v>2</v>
      </c>
      <c r="B4" s="44"/>
      <c r="C4" s="44"/>
      <c r="D4" s="44"/>
    </row>
    <row r="5" ht="15" customHeight="1" thickBot="1">
      <c r="B5" s="42" t="s">
        <v>199</v>
      </c>
    </row>
    <row r="6" spans="1:3" ht="38.25">
      <c r="A6" s="4" t="s">
        <v>0</v>
      </c>
      <c r="B6" s="4" t="s">
        <v>1</v>
      </c>
      <c r="C6" s="5" t="s">
        <v>220</v>
      </c>
    </row>
    <row r="7" spans="1:3" ht="13.5" customHeight="1">
      <c r="A7" s="6" t="s">
        <v>3</v>
      </c>
      <c r="B7" s="7" t="s">
        <v>4</v>
      </c>
      <c r="C7" s="20">
        <f>C8+C27+C28+C29+C30+C31</f>
        <v>48226000</v>
      </c>
    </row>
    <row r="8" spans="1:3" ht="12.75">
      <c r="A8" s="8" t="s">
        <v>5</v>
      </c>
      <c r="B8" s="9" t="s">
        <v>6</v>
      </c>
      <c r="C8" s="21">
        <f>C9+C14+C15+C22+C24+C26</f>
        <v>10956696</v>
      </c>
    </row>
    <row r="9" spans="1:3" ht="12.75">
      <c r="A9" s="10" t="s">
        <v>12</v>
      </c>
      <c r="B9" s="11" t="s">
        <v>7</v>
      </c>
      <c r="C9" s="22">
        <f>SUM(C10:C13)</f>
        <v>0</v>
      </c>
    </row>
    <row r="10" spans="1:3" ht="22.5">
      <c r="A10" s="16" t="s">
        <v>166</v>
      </c>
      <c r="B10" s="17" t="s">
        <v>167</v>
      </c>
      <c r="C10" s="23">
        <v>0</v>
      </c>
    </row>
    <row r="11" spans="1:3" ht="12.75">
      <c r="A11" s="16" t="s">
        <v>168</v>
      </c>
      <c r="B11" s="18" t="s">
        <v>169</v>
      </c>
      <c r="C11" s="23">
        <v>0</v>
      </c>
    </row>
    <row r="12" spans="1:3" ht="12.75">
      <c r="A12" s="16"/>
      <c r="B12" s="17" t="s">
        <v>218</v>
      </c>
      <c r="C12" s="23">
        <v>0</v>
      </c>
    </row>
    <row r="13" spans="1:3" ht="12.75">
      <c r="A13" s="16" t="s">
        <v>210</v>
      </c>
      <c r="B13" s="17" t="s">
        <v>215</v>
      </c>
      <c r="C13" s="23">
        <v>0</v>
      </c>
    </row>
    <row r="14" spans="1:3" ht="24">
      <c r="A14" s="10" t="s">
        <v>13</v>
      </c>
      <c r="B14" s="11" t="s">
        <v>170</v>
      </c>
      <c r="C14" s="22">
        <v>0</v>
      </c>
    </row>
    <row r="15" spans="1:3" ht="24">
      <c r="A15" s="10" t="s">
        <v>14</v>
      </c>
      <c r="B15" s="11" t="s">
        <v>8</v>
      </c>
      <c r="C15" s="22">
        <f>SUM(C16:C21)</f>
        <v>9156696</v>
      </c>
    </row>
    <row r="16" spans="1:3" ht="22.5">
      <c r="A16" s="16" t="s">
        <v>211</v>
      </c>
      <c r="B16" s="17" t="s">
        <v>212</v>
      </c>
      <c r="C16" s="23">
        <v>0</v>
      </c>
    </row>
    <row r="17" spans="1:3" ht="12.75">
      <c r="A17" s="16" t="s">
        <v>201</v>
      </c>
      <c r="B17" s="17" t="s">
        <v>202</v>
      </c>
      <c r="C17" s="23">
        <v>3100160</v>
      </c>
    </row>
    <row r="18" spans="1:3" ht="12.75">
      <c r="A18" s="16" t="s">
        <v>171</v>
      </c>
      <c r="B18" s="17" t="s">
        <v>173</v>
      </c>
      <c r="C18" s="23">
        <v>2970000</v>
      </c>
    </row>
    <row r="19" spans="1:3" ht="22.5">
      <c r="A19" s="16" t="s">
        <v>172</v>
      </c>
      <c r="B19" s="17" t="s">
        <v>174</v>
      </c>
      <c r="C19" s="23">
        <v>2508000</v>
      </c>
    </row>
    <row r="20" spans="1:3" ht="12.75">
      <c r="A20" s="16" t="s">
        <v>203</v>
      </c>
      <c r="B20" s="17" t="s">
        <v>204</v>
      </c>
      <c r="C20" s="23">
        <v>482206</v>
      </c>
    </row>
    <row r="21" spans="1:3" ht="12" customHeight="1">
      <c r="A21" s="16" t="s">
        <v>213</v>
      </c>
      <c r="B21" s="17" t="s">
        <v>214</v>
      </c>
      <c r="C21" s="23">
        <v>96330</v>
      </c>
    </row>
    <row r="22" spans="1:3" ht="12.75">
      <c r="A22" s="10" t="s">
        <v>15</v>
      </c>
      <c r="B22" s="11" t="s">
        <v>9</v>
      </c>
      <c r="C22" s="22">
        <f>C23</f>
        <v>1800000</v>
      </c>
    </row>
    <row r="23" spans="1:3" ht="22.5">
      <c r="A23" s="16" t="s">
        <v>175</v>
      </c>
      <c r="B23" s="17" t="s">
        <v>176</v>
      </c>
      <c r="C23" s="23">
        <v>1800000</v>
      </c>
    </row>
    <row r="24" spans="1:3" ht="12.75">
      <c r="A24" s="10" t="s">
        <v>16</v>
      </c>
      <c r="B24" s="11" t="s">
        <v>10</v>
      </c>
      <c r="C24" s="22">
        <v>0</v>
      </c>
    </row>
    <row r="25" spans="1:3" ht="12.75">
      <c r="A25" s="10"/>
      <c r="B25" s="17" t="s">
        <v>177</v>
      </c>
      <c r="C25" s="23">
        <v>0</v>
      </c>
    </row>
    <row r="26" spans="1:3" ht="12.75">
      <c r="A26" s="10" t="s">
        <v>17</v>
      </c>
      <c r="B26" s="11" t="s">
        <v>11</v>
      </c>
      <c r="C26" s="24">
        <f>SUM(C27:C30)</f>
        <v>0</v>
      </c>
    </row>
    <row r="27" spans="1:3" ht="12.75">
      <c r="A27" s="8" t="s">
        <v>18</v>
      </c>
      <c r="B27" s="9" t="s">
        <v>19</v>
      </c>
      <c r="C27" s="21">
        <v>0</v>
      </c>
    </row>
    <row r="28" spans="1:3" ht="25.5">
      <c r="A28" s="8" t="s">
        <v>24</v>
      </c>
      <c r="B28" s="9" t="s">
        <v>20</v>
      </c>
      <c r="C28" s="21">
        <v>0</v>
      </c>
    </row>
    <row r="29" spans="1:3" ht="25.5">
      <c r="A29" s="8" t="s">
        <v>25</v>
      </c>
      <c r="B29" s="9" t="s">
        <v>21</v>
      </c>
      <c r="C29" s="21">
        <v>0</v>
      </c>
    </row>
    <row r="30" spans="1:3" ht="25.5">
      <c r="A30" s="8" t="s">
        <v>26</v>
      </c>
      <c r="B30" s="9" t="s">
        <v>22</v>
      </c>
      <c r="C30" s="21">
        <v>0</v>
      </c>
    </row>
    <row r="31" spans="1:3" ht="25.5">
      <c r="A31" s="8" t="s">
        <v>27</v>
      </c>
      <c r="B31" s="9" t="s">
        <v>23</v>
      </c>
      <c r="C31" s="27">
        <f>SUM(C32:C37)</f>
        <v>37269304</v>
      </c>
    </row>
    <row r="32" spans="1:3" ht="12.75">
      <c r="A32" s="8"/>
      <c r="B32" s="17" t="s">
        <v>205</v>
      </c>
      <c r="C32" s="23">
        <v>1080000</v>
      </c>
    </row>
    <row r="33" spans="1:3" ht="12.75">
      <c r="A33" s="8"/>
      <c r="B33" s="17" t="s">
        <v>206</v>
      </c>
      <c r="C33" s="23">
        <v>9600000</v>
      </c>
    </row>
    <row r="34" spans="1:3" ht="12.75">
      <c r="A34" s="8"/>
      <c r="B34" s="17" t="s">
        <v>207</v>
      </c>
      <c r="C34" s="23">
        <v>6820250</v>
      </c>
    </row>
    <row r="35" spans="1:3" ht="12.75">
      <c r="A35" s="8"/>
      <c r="B35" s="17" t="s">
        <v>216</v>
      </c>
      <c r="C35" s="23">
        <v>13044543</v>
      </c>
    </row>
    <row r="36" spans="1:3" ht="12.75">
      <c r="A36" s="8"/>
      <c r="B36" s="17" t="s">
        <v>223</v>
      </c>
      <c r="C36" s="23">
        <v>5757641</v>
      </c>
    </row>
    <row r="37" spans="1:3" ht="12.75">
      <c r="A37" s="8"/>
      <c r="B37" s="17" t="s">
        <v>221</v>
      </c>
      <c r="C37" s="23">
        <v>966870</v>
      </c>
    </row>
    <row r="38" ht="12.75">
      <c r="C38" s="3"/>
    </row>
    <row r="39" spans="1:3" ht="27" customHeight="1">
      <c r="A39" s="6" t="s">
        <v>28</v>
      </c>
      <c r="B39" s="7" t="s">
        <v>29</v>
      </c>
      <c r="C39" s="20">
        <f>C40+C41+C42+C43+C44</f>
        <v>46000000</v>
      </c>
    </row>
    <row r="40" spans="1:3" ht="12.75">
      <c r="A40" s="8" t="s">
        <v>35</v>
      </c>
      <c r="B40" s="9" t="s">
        <v>30</v>
      </c>
      <c r="C40" s="21">
        <v>0</v>
      </c>
    </row>
    <row r="41" spans="1:3" ht="25.5">
      <c r="A41" s="8" t="s">
        <v>36</v>
      </c>
      <c r="B41" s="9" t="s">
        <v>31</v>
      </c>
      <c r="C41" s="21">
        <v>0</v>
      </c>
    </row>
    <row r="42" spans="1:3" ht="25.5">
      <c r="A42" s="8" t="s">
        <v>37</v>
      </c>
      <c r="B42" s="9" t="s">
        <v>32</v>
      </c>
      <c r="C42" s="21">
        <v>0</v>
      </c>
    </row>
    <row r="43" spans="1:3" ht="25.5">
      <c r="A43" s="8" t="s">
        <v>38</v>
      </c>
      <c r="B43" s="9" t="s">
        <v>33</v>
      </c>
      <c r="C43" s="21">
        <v>0</v>
      </c>
    </row>
    <row r="44" spans="1:3" ht="25.5">
      <c r="A44" s="8" t="s">
        <v>39</v>
      </c>
      <c r="B44" s="9" t="s">
        <v>34</v>
      </c>
      <c r="C44" s="21">
        <f>SUM(C45)</f>
        <v>46000000</v>
      </c>
    </row>
    <row r="45" spans="1:3" ht="12.75">
      <c r="A45" s="8"/>
      <c r="B45" s="17" t="s">
        <v>225</v>
      </c>
      <c r="C45" s="26">
        <v>46000000</v>
      </c>
    </row>
    <row r="46" ht="12.75">
      <c r="C46" s="3"/>
    </row>
    <row r="47" spans="1:3" ht="13.5" customHeight="1">
      <c r="A47" s="6" t="s">
        <v>40</v>
      </c>
      <c r="B47" s="7" t="s">
        <v>41</v>
      </c>
      <c r="C47" s="20">
        <f>C48+C51+C52+C53+C55+C62</f>
        <v>25988000</v>
      </c>
    </row>
    <row r="48" spans="1:3" ht="12.75">
      <c r="A48" s="8" t="s">
        <v>42</v>
      </c>
      <c r="B48" s="9" t="s">
        <v>43</v>
      </c>
      <c r="C48" s="21">
        <f>C49+C50</f>
        <v>0</v>
      </c>
    </row>
    <row r="49" spans="1:3" ht="12.75">
      <c r="A49" s="10" t="s">
        <v>66</v>
      </c>
      <c r="B49" s="11" t="s">
        <v>44</v>
      </c>
      <c r="C49" s="22">
        <v>0</v>
      </c>
    </row>
    <row r="50" spans="1:3" ht="12.75">
      <c r="A50" s="10" t="s">
        <v>65</v>
      </c>
      <c r="B50" s="11" t="s">
        <v>45</v>
      </c>
      <c r="C50" s="22">
        <v>0</v>
      </c>
    </row>
    <row r="51" spans="1:3" ht="12.75">
      <c r="A51" s="8" t="s">
        <v>46</v>
      </c>
      <c r="B51" s="9" t="s">
        <v>47</v>
      </c>
      <c r="C51" s="21">
        <v>0</v>
      </c>
    </row>
    <row r="52" spans="1:3" ht="12.75">
      <c r="A52" s="8" t="s">
        <v>48</v>
      </c>
      <c r="B52" s="9" t="s">
        <v>50</v>
      </c>
      <c r="C52" s="21">
        <v>0</v>
      </c>
    </row>
    <row r="53" spans="1:3" ht="12.75">
      <c r="A53" s="8" t="s">
        <v>49</v>
      </c>
      <c r="B53" s="9" t="s">
        <v>51</v>
      </c>
      <c r="C53" s="21">
        <f>C54</f>
        <v>1200000</v>
      </c>
    </row>
    <row r="54" spans="1:3" ht="12.75">
      <c r="A54" s="8"/>
      <c r="B54" s="17" t="s">
        <v>180</v>
      </c>
      <c r="C54" s="23">
        <v>1200000</v>
      </c>
    </row>
    <row r="55" spans="1:3" ht="12.75">
      <c r="A55" s="8" t="s">
        <v>52</v>
      </c>
      <c r="B55" s="9" t="s">
        <v>53</v>
      </c>
      <c r="C55" s="21">
        <f>C56+C58+C59+C60+C61</f>
        <v>24108000</v>
      </c>
    </row>
    <row r="56" spans="1:3" ht="12.75">
      <c r="A56" s="10" t="s">
        <v>60</v>
      </c>
      <c r="B56" s="11" t="s">
        <v>54</v>
      </c>
      <c r="C56" s="22">
        <f>C57</f>
        <v>5000000</v>
      </c>
    </row>
    <row r="57" spans="1:3" ht="12.75">
      <c r="A57" s="10"/>
      <c r="B57" s="17" t="s">
        <v>183</v>
      </c>
      <c r="C57" s="23">
        <v>5000000</v>
      </c>
    </row>
    <row r="58" spans="1:3" ht="12.75">
      <c r="A58" s="10" t="s">
        <v>61</v>
      </c>
      <c r="B58" s="11" t="s">
        <v>55</v>
      </c>
      <c r="C58" s="22">
        <v>0</v>
      </c>
    </row>
    <row r="59" spans="1:3" ht="12.75" customHeight="1">
      <c r="A59" s="10" t="s">
        <v>62</v>
      </c>
      <c r="B59" s="11" t="s">
        <v>56</v>
      </c>
      <c r="C59" s="22">
        <v>0</v>
      </c>
    </row>
    <row r="60" spans="1:3" ht="12.75" customHeight="1">
      <c r="A60" s="10" t="s">
        <v>63</v>
      </c>
      <c r="B60" s="11" t="s">
        <v>179</v>
      </c>
      <c r="C60" s="22">
        <v>19108000</v>
      </c>
    </row>
    <row r="61" spans="1:3" ht="12.75" customHeight="1">
      <c r="A61" s="10" t="s">
        <v>64</v>
      </c>
      <c r="B61" s="11" t="s">
        <v>57</v>
      </c>
      <c r="C61" s="22">
        <v>0</v>
      </c>
    </row>
    <row r="62" spans="1:3" ht="12.75" customHeight="1">
      <c r="A62" s="8" t="s">
        <v>58</v>
      </c>
      <c r="B62" s="9" t="s">
        <v>59</v>
      </c>
      <c r="C62" s="21">
        <f>C63+C64</f>
        <v>680000</v>
      </c>
    </row>
    <row r="63" spans="1:3" ht="12.75" customHeight="1">
      <c r="A63" s="10"/>
      <c r="B63" s="17" t="s">
        <v>181</v>
      </c>
      <c r="C63" s="23">
        <v>0</v>
      </c>
    </row>
    <row r="64" spans="1:3" ht="12.75">
      <c r="A64" s="8"/>
      <c r="B64" s="17" t="s">
        <v>182</v>
      </c>
      <c r="C64" s="23">
        <v>680000</v>
      </c>
    </row>
    <row r="65" ht="12.75" customHeight="1">
      <c r="C65" s="3"/>
    </row>
    <row r="66" spans="1:3" ht="13.5" customHeight="1">
      <c r="A66" s="6" t="s">
        <v>67</v>
      </c>
      <c r="B66" s="7" t="s">
        <v>68</v>
      </c>
      <c r="C66" s="20">
        <f>C67+C68+C69+C70+C73+C75+C76+C77+C78</f>
        <v>16621911</v>
      </c>
    </row>
    <row r="67" spans="1:3" ht="12.75">
      <c r="A67" s="8" t="s">
        <v>69</v>
      </c>
      <c r="B67" s="9" t="s">
        <v>78</v>
      </c>
      <c r="C67" s="21">
        <v>2263015</v>
      </c>
    </row>
    <row r="68" spans="1:3" ht="12.75">
      <c r="A68" s="8" t="s">
        <v>70</v>
      </c>
      <c r="B68" s="9" t="s">
        <v>79</v>
      </c>
      <c r="C68" s="21">
        <v>1847885</v>
      </c>
    </row>
    <row r="69" spans="1:3" ht="12.75">
      <c r="A69" s="8" t="s">
        <v>71</v>
      </c>
      <c r="B69" s="9" t="s">
        <v>217</v>
      </c>
      <c r="C69" s="21">
        <v>1215067</v>
      </c>
    </row>
    <row r="70" spans="1:3" ht="12.75">
      <c r="A70" s="8" t="s">
        <v>72</v>
      </c>
      <c r="B70" s="9" t="s">
        <v>80</v>
      </c>
      <c r="C70" s="21">
        <f>SUM(C71:C72)</f>
        <v>4860442</v>
      </c>
    </row>
    <row r="71" spans="1:3" ht="12.75">
      <c r="A71" s="8"/>
      <c r="B71" s="17" t="s">
        <v>208</v>
      </c>
      <c r="C71" s="23">
        <v>733400</v>
      </c>
    </row>
    <row r="72" spans="1:3" ht="12.75">
      <c r="A72" s="8"/>
      <c r="B72" s="17" t="s">
        <v>209</v>
      </c>
      <c r="C72" s="23">
        <v>4127042</v>
      </c>
    </row>
    <row r="73" spans="1:3" ht="12.75">
      <c r="A73" s="8" t="s">
        <v>73</v>
      </c>
      <c r="B73" s="9" t="s">
        <v>81</v>
      </c>
      <c r="C73" s="21">
        <f>SUM(C74:C74)</f>
        <v>1895422</v>
      </c>
    </row>
    <row r="74" spans="1:3" ht="12.75">
      <c r="A74" s="8"/>
      <c r="B74" s="18" t="s">
        <v>178</v>
      </c>
      <c r="C74" s="23">
        <v>1895422</v>
      </c>
    </row>
    <row r="75" spans="1:3" ht="12.75">
      <c r="A75" s="8" t="s">
        <v>74</v>
      </c>
      <c r="B75" s="9" t="s">
        <v>82</v>
      </c>
      <c r="C75" s="21">
        <v>0</v>
      </c>
    </row>
    <row r="76" spans="1:3" ht="13.5" customHeight="1">
      <c r="A76" s="8" t="s">
        <v>75</v>
      </c>
      <c r="B76" s="9" t="s">
        <v>83</v>
      </c>
      <c r="C76" s="21">
        <v>0</v>
      </c>
    </row>
    <row r="77" spans="1:3" ht="12.75">
      <c r="A77" s="8" t="s">
        <v>76</v>
      </c>
      <c r="B77" s="9" t="s">
        <v>84</v>
      </c>
      <c r="C77" s="21">
        <v>0</v>
      </c>
    </row>
    <row r="78" spans="1:3" ht="12.75">
      <c r="A78" s="8" t="s">
        <v>77</v>
      </c>
      <c r="B78" s="9" t="s">
        <v>85</v>
      </c>
      <c r="C78" s="21">
        <v>4540080</v>
      </c>
    </row>
    <row r="79" ht="12.75">
      <c r="C79" s="3"/>
    </row>
    <row r="80" spans="1:3" ht="13.5" customHeight="1">
      <c r="A80" s="6" t="s">
        <v>86</v>
      </c>
      <c r="B80" s="7" t="s">
        <v>87</v>
      </c>
      <c r="C80" s="20">
        <f>SUM(C81:C85)</f>
        <v>0</v>
      </c>
    </row>
    <row r="81" spans="1:3" ht="12.75">
      <c r="A81" s="8" t="s">
        <v>88</v>
      </c>
      <c r="B81" s="9" t="s">
        <v>93</v>
      </c>
      <c r="C81" s="21">
        <v>0</v>
      </c>
    </row>
    <row r="82" spans="1:3" ht="12.75">
      <c r="A82" s="8" t="s">
        <v>89</v>
      </c>
      <c r="B82" s="9" t="s">
        <v>94</v>
      </c>
      <c r="C82" s="21">
        <v>0</v>
      </c>
    </row>
    <row r="83" spans="1:3" ht="12.75">
      <c r="A83" s="8" t="s">
        <v>90</v>
      </c>
      <c r="B83" s="9" t="s">
        <v>95</v>
      </c>
      <c r="C83" s="21">
        <v>0</v>
      </c>
    </row>
    <row r="84" spans="1:3" ht="12.75">
      <c r="A84" s="8" t="s">
        <v>91</v>
      </c>
      <c r="B84" s="9" t="s">
        <v>96</v>
      </c>
      <c r="C84" s="21">
        <v>0</v>
      </c>
    </row>
    <row r="85" spans="1:3" ht="12.75">
      <c r="A85" s="8" t="s">
        <v>92</v>
      </c>
      <c r="B85" s="9" t="s">
        <v>97</v>
      </c>
      <c r="C85" s="21">
        <v>0</v>
      </c>
    </row>
    <row r="86" ht="12.75">
      <c r="C86" s="3"/>
    </row>
    <row r="87" spans="1:3" s="41" customFormat="1" ht="13.5" customHeight="1">
      <c r="A87" s="12" t="s">
        <v>98</v>
      </c>
      <c r="B87" s="13" t="s">
        <v>99</v>
      </c>
      <c r="C87" s="25">
        <f>C88+C89+C90</f>
        <v>0</v>
      </c>
    </row>
    <row r="88" spans="1:3" ht="25.5">
      <c r="A88" s="8" t="s">
        <v>100</v>
      </c>
      <c r="B88" s="9" t="s">
        <v>103</v>
      </c>
      <c r="C88" s="21">
        <v>0</v>
      </c>
    </row>
    <row r="89" spans="1:3" ht="25.5">
      <c r="A89" s="8" t="s">
        <v>101</v>
      </c>
      <c r="B89" s="9" t="s">
        <v>104</v>
      </c>
      <c r="C89" s="21">
        <v>0</v>
      </c>
    </row>
    <row r="90" spans="1:3" ht="12.75">
      <c r="A90" s="8" t="s">
        <v>102</v>
      </c>
      <c r="B90" s="9" t="s">
        <v>105</v>
      </c>
      <c r="C90" s="21">
        <v>0</v>
      </c>
    </row>
    <row r="91" ht="12.75">
      <c r="C91" s="3"/>
    </row>
    <row r="92" spans="1:3" s="14" customFormat="1" ht="13.5" customHeight="1">
      <c r="A92" s="12" t="s">
        <v>106</v>
      </c>
      <c r="B92" s="13" t="s">
        <v>110</v>
      </c>
      <c r="C92" s="25">
        <f>C93+C94+C95</f>
        <v>34383462</v>
      </c>
    </row>
    <row r="93" spans="1:3" ht="25.5">
      <c r="A93" s="8" t="s">
        <v>107</v>
      </c>
      <c r="B93" s="9" t="s">
        <v>111</v>
      </c>
      <c r="C93" s="21">
        <v>0</v>
      </c>
    </row>
    <row r="94" spans="1:3" ht="25.5">
      <c r="A94" s="8" t="s">
        <v>108</v>
      </c>
      <c r="B94" s="9" t="s">
        <v>112</v>
      </c>
      <c r="C94" s="21">
        <v>0</v>
      </c>
    </row>
    <row r="95" spans="1:3" ht="12.75">
      <c r="A95" s="8" t="s">
        <v>109</v>
      </c>
      <c r="B95" s="9" t="s">
        <v>113</v>
      </c>
      <c r="C95" s="21">
        <f>SUM(C96:C98)</f>
        <v>34383462</v>
      </c>
    </row>
    <row r="96" spans="1:3" ht="12.75">
      <c r="A96" s="8"/>
      <c r="B96" s="29" t="s">
        <v>224</v>
      </c>
      <c r="C96" s="23">
        <v>23030562</v>
      </c>
    </row>
    <row r="97" spans="1:3" ht="12.75">
      <c r="A97" s="8"/>
      <c r="B97" s="17" t="s">
        <v>219</v>
      </c>
      <c r="C97" s="23">
        <v>11200000</v>
      </c>
    </row>
    <row r="98" spans="1:3" ht="12.75">
      <c r="A98" s="8"/>
      <c r="B98" s="17" t="s">
        <v>226</v>
      </c>
      <c r="C98" s="23">
        <v>152900</v>
      </c>
    </row>
    <row r="99" spans="1:3" ht="12.75">
      <c r="A99" s="30"/>
      <c r="B99" s="31"/>
      <c r="C99" s="32"/>
    </row>
    <row r="100" spans="1:3" ht="24">
      <c r="A100" s="35" t="s">
        <v>198</v>
      </c>
      <c r="B100" s="35" t="s">
        <v>186</v>
      </c>
      <c r="C100" s="36">
        <f>C7+C47+C66+C87</f>
        <v>90835911</v>
      </c>
    </row>
    <row r="101" spans="1:3" ht="12.75">
      <c r="A101" s="33"/>
      <c r="B101" s="33"/>
      <c r="C101" s="34"/>
    </row>
    <row r="102" spans="1:3" ht="24">
      <c r="A102" s="35" t="s">
        <v>197</v>
      </c>
      <c r="B102" s="35" t="s">
        <v>187</v>
      </c>
      <c r="C102" s="36">
        <f>C39+C80+C92</f>
        <v>80383462</v>
      </c>
    </row>
    <row r="103" ht="12.75">
      <c r="C103" s="3"/>
    </row>
    <row r="104" spans="1:3" ht="13.5" customHeight="1">
      <c r="A104" s="37" t="s">
        <v>114</v>
      </c>
      <c r="B104" s="38" t="s">
        <v>163</v>
      </c>
      <c r="C104" s="39">
        <f>C100+C102</f>
        <v>171219373</v>
      </c>
    </row>
    <row r="105" ht="12.75">
      <c r="C105" s="3"/>
    </row>
    <row r="106" spans="1:3" ht="13.5" customHeight="1">
      <c r="A106" s="12" t="s">
        <v>116</v>
      </c>
      <c r="B106" s="13" t="s">
        <v>117</v>
      </c>
      <c r="C106" s="25">
        <f>C107+C111+C116+C121+C122+C123+C124+C125</f>
        <v>102274484</v>
      </c>
    </row>
    <row r="107" spans="1:3" ht="12.75">
      <c r="A107" s="8" t="s">
        <v>118</v>
      </c>
      <c r="B107" s="9" t="s">
        <v>119</v>
      </c>
      <c r="C107" s="21">
        <f>C108+C109+C110</f>
        <v>0</v>
      </c>
    </row>
    <row r="108" spans="1:3" ht="12.75">
      <c r="A108" s="10" t="s">
        <v>120</v>
      </c>
      <c r="B108" s="11" t="s">
        <v>124</v>
      </c>
      <c r="C108" s="22">
        <v>0</v>
      </c>
    </row>
    <row r="109" spans="1:3" ht="24">
      <c r="A109" s="10" t="s">
        <v>121</v>
      </c>
      <c r="B109" s="11" t="s">
        <v>164</v>
      </c>
      <c r="C109" s="22">
        <v>0</v>
      </c>
    </row>
    <row r="110" spans="1:3" ht="12.75">
      <c r="A110" s="10" t="s">
        <v>122</v>
      </c>
      <c r="B110" s="11" t="s">
        <v>125</v>
      </c>
      <c r="C110" s="22">
        <v>0</v>
      </c>
    </row>
    <row r="111" spans="1:3" ht="12.75">
      <c r="A111" s="15" t="s">
        <v>123</v>
      </c>
      <c r="B111" s="28" t="s">
        <v>126</v>
      </c>
      <c r="C111" s="27">
        <f>C112+C113+C114+C115</f>
        <v>0</v>
      </c>
    </row>
    <row r="112" spans="1:3" ht="12.75">
      <c r="A112" s="10" t="s">
        <v>127</v>
      </c>
      <c r="B112" s="11" t="s">
        <v>131</v>
      </c>
      <c r="C112" s="22">
        <v>0</v>
      </c>
    </row>
    <row r="113" spans="1:3" ht="12.75">
      <c r="A113" s="10" t="s">
        <v>128</v>
      </c>
      <c r="B113" s="11" t="s">
        <v>132</v>
      </c>
      <c r="C113" s="22">
        <v>0</v>
      </c>
    </row>
    <row r="114" spans="1:3" ht="12.75">
      <c r="A114" s="10" t="s">
        <v>129</v>
      </c>
      <c r="B114" s="11" t="s">
        <v>133</v>
      </c>
      <c r="C114" s="22">
        <v>0</v>
      </c>
    </row>
    <row r="115" spans="1:3" ht="12.75" customHeight="1">
      <c r="A115" s="10" t="s">
        <v>130</v>
      </c>
      <c r="B115" s="11" t="s">
        <v>134</v>
      </c>
      <c r="C115" s="22">
        <v>0</v>
      </c>
    </row>
    <row r="116" spans="1:3" ht="12.75" customHeight="1">
      <c r="A116" s="15" t="s">
        <v>135</v>
      </c>
      <c r="B116" s="9" t="s">
        <v>138</v>
      </c>
      <c r="C116" s="21">
        <f>C117+C120</f>
        <v>102274484</v>
      </c>
    </row>
    <row r="117" spans="1:3" ht="12.75" customHeight="1">
      <c r="A117" s="10" t="s">
        <v>136</v>
      </c>
      <c r="B117" s="11" t="s">
        <v>139</v>
      </c>
      <c r="C117" s="22">
        <f>C118+C119</f>
        <v>102274484</v>
      </c>
    </row>
    <row r="118" spans="1:3" ht="12.75" customHeight="1">
      <c r="A118" s="10"/>
      <c r="B118" s="29" t="s">
        <v>184</v>
      </c>
      <c r="C118" s="23">
        <v>17045596</v>
      </c>
    </row>
    <row r="119" spans="1:3" ht="12.75" customHeight="1">
      <c r="A119" s="10"/>
      <c r="B119" s="29" t="s">
        <v>185</v>
      </c>
      <c r="C119" s="23">
        <v>85228888</v>
      </c>
    </row>
    <row r="120" spans="1:3" ht="12.75" customHeight="1">
      <c r="A120" s="10" t="s">
        <v>137</v>
      </c>
      <c r="B120" s="11" t="s">
        <v>140</v>
      </c>
      <c r="C120" s="22">
        <v>0</v>
      </c>
    </row>
    <row r="121" spans="1:3" ht="12.75" customHeight="1">
      <c r="A121" s="15" t="s">
        <v>141</v>
      </c>
      <c r="B121" s="9" t="s">
        <v>147</v>
      </c>
      <c r="C121" s="27">
        <v>0</v>
      </c>
    </row>
    <row r="122" spans="1:3" ht="12.75" customHeight="1">
      <c r="A122" s="15" t="s">
        <v>142</v>
      </c>
      <c r="B122" s="9" t="s">
        <v>148</v>
      </c>
      <c r="C122" s="27">
        <v>0</v>
      </c>
    </row>
    <row r="123" spans="1:3" ht="12.75" customHeight="1">
      <c r="A123" s="15" t="s">
        <v>143</v>
      </c>
      <c r="B123" s="9" t="s">
        <v>149</v>
      </c>
      <c r="C123" s="27">
        <v>0</v>
      </c>
    </row>
    <row r="124" spans="1:3" ht="12.75" customHeight="1">
      <c r="A124" s="15" t="s">
        <v>144</v>
      </c>
      <c r="B124" s="9" t="s">
        <v>150</v>
      </c>
      <c r="C124" s="27">
        <v>0</v>
      </c>
    </row>
    <row r="125" spans="1:3" ht="12.75" customHeight="1">
      <c r="A125" s="15" t="s">
        <v>145</v>
      </c>
      <c r="B125" s="9" t="s">
        <v>151</v>
      </c>
      <c r="C125" s="27">
        <v>0</v>
      </c>
    </row>
    <row r="126" ht="12.75" customHeight="1">
      <c r="C126" s="3"/>
    </row>
    <row r="127" spans="1:3" ht="13.5" customHeight="1">
      <c r="A127" s="12" t="s">
        <v>146</v>
      </c>
      <c r="B127" s="13" t="s">
        <v>152</v>
      </c>
      <c r="C127" s="25">
        <f>C128+C129+C130+C131</f>
        <v>0</v>
      </c>
    </row>
    <row r="128" spans="1:3" ht="24.75" customHeight="1">
      <c r="A128" s="8" t="s">
        <v>153</v>
      </c>
      <c r="B128" s="9" t="s">
        <v>158</v>
      </c>
      <c r="C128" s="21">
        <v>0</v>
      </c>
    </row>
    <row r="129" spans="1:3" ht="25.5">
      <c r="A129" s="8" t="s">
        <v>154</v>
      </c>
      <c r="B129" s="9" t="s">
        <v>159</v>
      </c>
      <c r="C129" s="21">
        <v>0</v>
      </c>
    </row>
    <row r="130" spans="1:3" ht="12.75">
      <c r="A130" s="8" t="s">
        <v>155</v>
      </c>
      <c r="B130" s="9" t="s">
        <v>160</v>
      </c>
      <c r="C130" s="21">
        <v>0</v>
      </c>
    </row>
    <row r="131" spans="1:3" ht="12.75">
      <c r="A131" s="8" t="s">
        <v>156</v>
      </c>
      <c r="B131" s="9" t="s">
        <v>161</v>
      </c>
      <c r="C131" s="21">
        <v>0</v>
      </c>
    </row>
    <row r="132" ht="12.75">
      <c r="C132" s="3"/>
    </row>
    <row r="133" spans="1:3" ht="27" customHeight="1">
      <c r="A133" s="12" t="s">
        <v>157</v>
      </c>
      <c r="B133" s="13" t="s">
        <v>162</v>
      </c>
      <c r="C133" s="25">
        <v>0</v>
      </c>
    </row>
    <row r="134" ht="12.75" customHeight="1">
      <c r="C134" s="3"/>
    </row>
    <row r="135" spans="1:3" ht="13.5" customHeight="1">
      <c r="A135" s="37" t="s">
        <v>115</v>
      </c>
      <c r="B135" s="38" t="s">
        <v>165</v>
      </c>
      <c r="C135" s="39">
        <f>C106+C127+C133</f>
        <v>102274484</v>
      </c>
    </row>
    <row r="136" spans="1:3" ht="12.75" customHeight="1">
      <c r="A136" s="19" t="s">
        <v>188</v>
      </c>
      <c r="B136" s="17" t="s">
        <v>190</v>
      </c>
      <c r="C136" s="26">
        <v>17045596</v>
      </c>
    </row>
    <row r="137" spans="1:3" ht="12.75" customHeight="1">
      <c r="A137" s="19" t="s">
        <v>189</v>
      </c>
      <c r="B137" s="17" t="s">
        <v>191</v>
      </c>
      <c r="C137" s="26">
        <v>85228888</v>
      </c>
    </row>
    <row r="138" ht="12.75">
      <c r="C138" s="3"/>
    </row>
    <row r="139" spans="1:3" ht="24" customHeight="1">
      <c r="A139" s="40" t="s">
        <v>193</v>
      </c>
      <c r="B139" s="35" t="s">
        <v>192</v>
      </c>
      <c r="C139" s="36">
        <f>C100+C136</f>
        <v>107881507</v>
      </c>
    </row>
    <row r="140" spans="1:3" ht="12.75">
      <c r="A140" s="33"/>
      <c r="B140" s="33"/>
      <c r="C140" s="34"/>
    </row>
    <row r="141" spans="1:3" ht="24">
      <c r="A141" s="35" t="s">
        <v>194</v>
      </c>
      <c r="B141" s="35" t="s">
        <v>195</v>
      </c>
      <c r="C141" s="36">
        <f>C102+C137</f>
        <v>165612350</v>
      </c>
    </row>
    <row r="142" spans="1:3" ht="12.75">
      <c r="A142" s="2"/>
      <c r="C142" s="3"/>
    </row>
    <row r="143" spans="1:3" ht="13.5" customHeight="1">
      <c r="A143" s="38" t="s">
        <v>196</v>
      </c>
      <c r="B143" s="38" t="s">
        <v>222</v>
      </c>
      <c r="C143" s="39">
        <f>C139+C141</f>
        <v>273493857</v>
      </c>
    </row>
    <row r="158" ht="12.75" customHeight="1"/>
    <row r="159" ht="12.75" customHeight="1"/>
    <row r="183" ht="16.5" customHeight="1"/>
    <row r="208" ht="15" customHeight="1"/>
  </sheetData>
  <sheetProtection/>
  <mergeCells count="4">
    <mergeCell ref="A1:D1"/>
    <mergeCell ref="A2:D2"/>
    <mergeCell ref="A3:D3"/>
    <mergeCell ref="A4:D4"/>
  </mergeCells>
  <printOptions/>
  <pageMargins left="0.16" right="0.11" top="0.17" bottom="0.24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2019-02-01T10:32:15Z</cp:lastPrinted>
  <dcterms:created xsi:type="dcterms:W3CDTF">2014-02-19T12:17:10Z</dcterms:created>
  <dcterms:modified xsi:type="dcterms:W3CDTF">2019-02-25T13:39:24Z</dcterms:modified>
  <cp:category/>
  <cp:version/>
  <cp:contentType/>
  <cp:contentStatus/>
</cp:coreProperties>
</file>