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6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3" i="16"/>
  <c r="I63"/>
  <c r="I64" s="1"/>
  <c r="H63"/>
  <c r="G63"/>
  <c r="G64" s="1"/>
  <c r="I60"/>
  <c r="I61" s="1"/>
  <c r="H60"/>
  <c r="G60"/>
  <c r="G61" s="1"/>
  <c r="I58"/>
  <c r="H58"/>
  <c r="H71" s="1"/>
  <c r="G58"/>
  <c r="I49"/>
  <c r="H49"/>
  <c r="H50" s="1"/>
  <c r="G49"/>
  <c r="I46"/>
  <c r="H46"/>
  <c r="H47" s="1"/>
  <c r="G46"/>
  <c r="I44"/>
  <c r="I66" s="1"/>
  <c r="H44"/>
  <c r="G44"/>
  <c r="G47" s="1"/>
  <c r="G50" s="1"/>
  <c r="H38"/>
  <c r="I37"/>
  <c r="I73" s="1"/>
  <c r="H37"/>
  <c r="G37"/>
  <c r="G73" s="1"/>
  <c r="H34"/>
  <c r="I33"/>
  <c r="I34" s="1"/>
  <c r="I38" s="1"/>
  <c r="H33"/>
  <c r="H72" s="1"/>
  <c r="G33"/>
  <c r="G32"/>
  <c r="I31"/>
  <c r="I71" s="1"/>
  <c r="H31"/>
  <c r="G28"/>
  <c r="G27"/>
  <c r="G31" s="1"/>
  <c r="G71" s="1"/>
  <c r="H22"/>
  <c r="G22"/>
  <c r="G68" s="1"/>
  <c r="I21"/>
  <c r="I18"/>
  <c r="I19" s="1"/>
  <c r="I23" s="1"/>
  <c r="H18"/>
  <c r="G18"/>
  <c r="G67" s="1"/>
  <c r="I16"/>
  <c r="H16"/>
  <c r="H66" s="1"/>
  <c r="H70" s="1"/>
  <c r="G14"/>
  <c r="G16" s="1"/>
  <c r="G66" s="1"/>
  <c r="G70" l="1"/>
  <c r="G34"/>
  <c r="G38" s="1"/>
  <c r="H75"/>
  <c r="H19"/>
  <c r="H23" s="1"/>
  <c r="I47"/>
  <c r="I50" s="1"/>
  <c r="H61"/>
  <c r="H64" s="1"/>
  <c r="I67"/>
  <c r="I70" s="1"/>
  <c r="G72"/>
  <c r="G75" s="1"/>
  <c r="I72"/>
  <c r="I75" s="1"/>
  <c r="G19"/>
  <c r="G23" s="1"/>
</calcChain>
</file>

<file path=xl/sharedStrings.xml><?xml version="1.0" encoding="utf-8"?>
<sst xmlns="http://schemas.openxmlformats.org/spreadsheetml/2006/main" count="147" uniqueCount="143">
  <si>
    <t>1.</t>
  </si>
  <si>
    <t>2.</t>
  </si>
  <si>
    <t>3.</t>
  </si>
  <si>
    <t>4.</t>
  </si>
  <si>
    <t>5.</t>
  </si>
  <si>
    <t>6.</t>
  </si>
  <si>
    <t>eFt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</si>
  <si>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</si>
  <si>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</si>
  <si>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</si>
  <si>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</si>
  <si>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</si>
  <si>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</si>
  <si>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</si>
  <si>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</si>
  <si>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</si>
  <si>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</si>
  <si>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11. számú</t>
  </si>
  <si>
    <t xml:space="preserve"> Önkormányzat                     </t>
  </si>
  <si>
    <t>működési és felhalmozási bevételeinek és kiadásainak</t>
  </si>
  <si>
    <t>2013., 2014., 2015. évi alakulását bemutató mérleg</t>
  </si>
  <si>
    <t>Megnevezés</t>
  </si>
  <si>
    <t>2013.</t>
  </si>
  <si>
    <t>2014.</t>
  </si>
  <si>
    <t>2015.</t>
  </si>
  <si>
    <t xml:space="preserve">I. </t>
  </si>
  <si>
    <t>MŰKÖDÉSI BEVÉTELEK ÉS KIADÁSOK</t>
  </si>
  <si>
    <t xml:space="preserve">1. </t>
  </si>
  <si>
    <t>Intézményi működési bevételek</t>
  </si>
  <si>
    <t xml:space="preserve">2. </t>
  </si>
  <si>
    <t>Közhatalmi bevételek</t>
  </si>
  <si>
    <t xml:space="preserve">3. </t>
  </si>
  <si>
    <t>Önkormányzat költségvetési támogatása</t>
  </si>
  <si>
    <t xml:space="preserve">4. </t>
  </si>
  <si>
    <t>Működési célú támogatás ÁHT-n belülről</t>
  </si>
  <si>
    <t>Működési célú átvett pénzeszközök</t>
  </si>
  <si>
    <t>Támogatási kölcsönök visszatérülése</t>
  </si>
  <si>
    <t>Pénzforgalmi működési célú költségvetési bevételek összesen (1.+..+6.)</t>
  </si>
  <si>
    <t>Működési célú előző évi pénzmaradvány igénybevétele</t>
  </si>
  <si>
    <t>Pénzforgalom nélküli működési bevételek összesen</t>
  </si>
  <si>
    <t>Költségvetési működési bevételek (7.+9.)</t>
  </si>
  <si>
    <t xml:space="preserve">Működési célú hitel </t>
  </si>
  <si>
    <t>Rövidlejáratú éven belüli értékpapírok</t>
  </si>
  <si>
    <t>Finanszírozási működési bevételek összesen (11.+12.)</t>
  </si>
  <si>
    <t>MŰKÖDÉSI BEVÉTELEK ÖSSZESEN (10.+13.)</t>
  </si>
  <si>
    <t>Személyi juttatások</t>
  </si>
  <si>
    <t>Munkaadókat terhelő járulékok és szoc hozzájárulási adó</t>
  </si>
  <si>
    <t>17.</t>
  </si>
  <si>
    <t>Dologi és egyéb folyó kiadások</t>
  </si>
  <si>
    <t>18.</t>
  </si>
  <si>
    <t>Támogatásértékű kiadások</t>
  </si>
  <si>
    <t>19.</t>
  </si>
  <si>
    <t>Előző évi előirányzat-, pénzmaradvány átadás</t>
  </si>
  <si>
    <t>20.</t>
  </si>
  <si>
    <t>Végleges pénzeszközátadás államháztartáson kívülre</t>
  </si>
  <si>
    <t>21.</t>
  </si>
  <si>
    <t>Ellátottak pénzbeli juttatásai</t>
  </si>
  <si>
    <t>22.</t>
  </si>
  <si>
    <t>Pénzforgalmi működési célú költségvetési kiadások öszesen (15.+…+21.)</t>
  </si>
  <si>
    <t>23.</t>
  </si>
  <si>
    <t>Tartalékok</t>
  </si>
  <si>
    <t>24.</t>
  </si>
  <si>
    <t>Pénzforgalom nélküli működési kiadások összesen</t>
  </si>
  <si>
    <t>25.</t>
  </si>
  <si>
    <t>Költségvetési működési kiadások (22.+24.)</t>
  </si>
  <si>
    <t>26.</t>
  </si>
  <si>
    <t>Értékpapírok vásárlása (forgatási célú)</t>
  </si>
  <si>
    <t>27.</t>
  </si>
  <si>
    <t>Működési  hitel, kölcsön tőkeösszegének törlesztése</t>
  </si>
  <si>
    <t>28.</t>
  </si>
  <si>
    <t>Finanszírozási működési kiadások összesen(26.+27.)</t>
  </si>
  <si>
    <t>29.</t>
  </si>
  <si>
    <t>MŰKÖDÉSI KIADÁSOK ÖSSZESEN (25.+28.)</t>
  </si>
  <si>
    <t>II.</t>
  </si>
  <si>
    <t>FELHALMOZÁSI CÉLÚ BEVÉTELEK ÉS KIADÁSOK</t>
  </si>
  <si>
    <t>30.</t>
  </si>
  <si>
    <t>Önkormányzatok felhalmozási és tőke jellegű bevételei</t>
  </si>
  <si>
    <t>31.</t>
  </si>
  <si>
    <t>Felhalmozási célú támogatás ÁHT-n belülről</t>
  </si>
  <si>
    <t>32.</t>
  </si>
  <si>
    <t xml:space="preserve">Felhalmozási célú átvett pénzeszköz </t>
  </si>
  <si>
    <t>33.</t>
  </si>
  <si>
    <t>Felhalmozási kölcsönök visszatér. ÁHT-n kívűlről</t>
  </si>
  <si>
    <t>34.</t>
  </si>
  <si>
    <t>Pénzforgalmi felhalmozási célú költségvetési bevételek összesen (30.+..+33.)</t>
  </si>
  <si>
    <t>35.</t>
  </si>
  <si>
    <t>Felhalmozási célú előző évi pénzmaradvány</t>
  </si>
  <si>
    <t>36.</t>
  </si>
  <si>
    <t>Pénzforgalom nélküli felhalmozási bevételek összesen</t>
  </si>
  <si>
    <t>37.</t>
  </si>
  <si>
    <t>Költségvetési felhalmozási bevételek (34.+36.)</t>
  </si>
  <si>
    <t>38.</t>
  </si>
  <si>
    <t xml:space="preserve">Felhalmozási célú hitel, kötvénykibocsátás </t>
  </si>
  <si>
    <t>39.</t>
  </si>
  <si>
    <t>Finanszírozási felhalmozási bevételek összesen</t>
  </si>
  <si>
    <t>40.</t>
  </si>
  <si>
    <t>FELHALMOZÁSI BEVÉTELEK ÖSSZESEN (37.+ 39.)</t>
  </si>
  <si>
    <t>41.</t>
  </si>
  <si>
    <t>Felújítások</t>
  </si>
  <si>
    <t>42.</t>
  </si>
  <si>
    <t>Beruházások</t>
  </si>
  <si>
    <t>43.</t>
  </si>
  <si>
    <t xml:space="preserve">Pénzügyi befektetések </t>
  </si>
  <si>
    <t>44.</t>
  </si>
  <si>
    <t>45.</t>
  </si>
  <si>
    <t>46.</t>
  </si>
  <si>
    <t>Felhalmozási célú kamatkiadás</t>
  </si>
  <si>
    <t>47.</t>
  </si>
  <si>
    <t>Kölcsönnyújtás</t>
  </si>
  <si>
    <t>48.</t>
  </si>
  <si>
    <t>Pénzforgalmi felhalmozási célú költségvetési kiadások öszesen (41.+…+46.)</t>
  </si>
  <si>
    <t>49.</t>
  </si>
  <si>
    <t>50.</t>
  </si>
  <si>
    <t>Pénzforgalom nélküli felhalmozási kiadások összesen</t>
  </si>
  <si>
    <t>51.</t>
  </si>
  <si>
    <t>Költségvetési felhalmozási kiadások (47.+49.)</t>
  </si>
  <si>
    <t>52.</t>
  </si>
  <si>
    <t>Felhalmozási hitel tőkeösszegének törlesztése</t>
  </si>
  <si>
    <t>53.</t>
  </si>
  <si>
    <t>Finanszírozási felhalmozási kiadások összesen</t>
  </si>
  <si>
    <t>54.</t>
  </si>
  <si>
    <t>FELHALMOZÁSI KIADÁSOK ÖSSZESEN (50.+52.)</t>
  </si>
  <si>
    <t>55.</t>
  </si>
  <si>
    <t>56.</t>
  </si>
  <si>
    <t>Költségvetési pénzforgalmi bevételek (7.+34.)</t>
  </si>
  <si>
    <t>57.</t>
  </si>
  <si>
    <t>Költségvetési pénzforgalom nélküli bevételek (9.+36.)</t>
  </si>
  <si>
    <t>58.</t>
  </si>
  <si>
    <t>Finanszírozási bevételek (13.+39.)</t>
  </si>
  <si>
    <t>59.</t>
  </si>
  <si>
    <t>Kiegyenlítő, függő, átfutó bevételek</t>
  </si>
  <si>
    <t>60.</t>
  </si>
  <si>
    <t>BEVÉTELEK ÖSSZESEN</t>
  </si>
  <si>
    <t>61.</t>
  </si>
  <si>
    <t>Költségvetési pénzforgalmi kiadások (22.+47.)</t>
  </si>
  <si>
    <t>62.</t>
  </si>
  <si>
    <t>Költségvetési pénzforgalom nélküli kiadások (24.+49.)</t>
  </si>
  <si>
    <t>63.</t>
  </si>
  <si>
    <t>Finanszírozási kiadások (28.+52.)</t>
  </si>
  <si>
    <t>64.</t>
  </si>
  <si>
    <t>Kiegyenlítő, függő, átfutó kiadások</t>
  </si>
  <si>
    <t>65.</t>
  </si>
  <si>
    <t>KIADÁSOK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</si>
</sst>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i/>
      <sz val="10"/>
      <name val="Cambria"/>
      <family val="1"/>
      <charset val="238"/>
    </font>
    <font>
      <sz val="12"/>
      <name val="Cambria"/>
      <family val="1"/>
      <charset val="238"/>
    </font>
    <font>
      <b/>
      <i/>
      <sz val="12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87">
    <xf numFmtId="0" fontId="0" fillId="0" borderId="0" xfId="0"/>
    <xf numFmtId="0" fontId="22" fillId="0" borderId="0" xfId="0" applyFont="1"/>
    <xf numFmtId="0" fontId="24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3" fontId="21" fillId="0" borderId="0" xfId="0" applyNumberFormat="1" applyFont="1" applyAlignment="1">
      <alignment horizontal="right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horizontal="center" vertical="center" wrapText="1"/>
    </xf>
    <xf numFmtId="0" fontId="27" fillId="24" borderId="18" xfId="0" applyFont="1" applyFill="1" applyBorder="1" applyAlignment="1">
      <alignment horizontal="center" vertical="center" wrapText="1"/>
    </xf>
    <xf numFmtId="0" fontId="27" fillId="24" borderId="19" xfId="0" applyFont="1" applyFill="1" applyBorder="1" applyAlignment="1">
      <alignment horizontal="center" vertical="center" wrapText="1"/>
    </xf>
    <xf numFmtId="0" fontId="27" fillId="24" borderId="20" xfId="0" applyFont="1" applyFill="1" applyBorder="1" applyAlignment="1">
      <alignment horizontal="center" vertical="center" wrapText="1"/>
    </xf>
    <xf numFmtId="0" fontId="21" fillId="24" borderId="21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righ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right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3" fontId="24" fillId="0" borderId="13" xfId="0" applyNumberFormat="1" applyFont="1" applyBorder="1" applyAlignment="1">
      <alignment horizontal="right" vertical="center" wrapText="1"/>
    </xf>
    <xf numFmtId="0" fontId="24" fillId="0" borderId="11" xfId="0" applyFont="1" applyBorder="1" applyAlignment="1">
      <alignment horizontal="righ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3" fontId="24" fillId="0" borderId="11" xfId="0" applyNumberFormat="1" applyFont="1" applyBorder="1" applyAlignment="1">
      <alignment horizontal="right" vertical="center" wrapText="1"/>
    </xf>
    <xf numFmtId="0" fontId="24" fillId="0" borderId="35" xfId="0" applyFont="1" applyBorder="1" applyAlignment="1">
      <alignment horizontal="righ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24" fillId="0" borderId="36" xfId="0" applyFont="1" applyBorder="1" applyAlignment="1">
      <alignment horizontal="right" vertical="center" wrapText="1"/>
    </xf>
    <xf numFmtId="0" fontId="29" fillId="0" borderId="37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center" wrapText="1"/>
    </xf>
    <xf numFmtId="3" fontId="24" fillId="0" borderId="36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3" fontId="24" fillId="0" borderId="28" xfId="0" applyNumberFormat="1" applyFont="1" applyBorder="1" applyAlignment="1">
      <alignment horizontal="right" vertical="center" wrapText="1"/>
    </xf>
    <xf numFmtId="3" fontId="24" fillId="0" borderId="21" xfId="0" applyNumberFormat="1" applyFont="1" applyBorder="1" applyAlignment="1">
      <alignment horizontal="right" vertical="center" wrapText="1"/>
    </xf>
    <xf numFmtId="0" fontId="23" fillId="25" borderId="10" xfId="0" applyFont="1" applyFill="1" applyBorder="1" applyAlignment="1">
      <alignment horizontal="right" vertical="center" wrapText="1"/>
    </xf>
    <xf numFmtId="0" fontId="27" fillId="25" borderId="22" xfId="0" applyFont="1" applyFill="1" applyBorder="1" applyAlignment="1">
      <alignment horizontal="left" vertical="center" wrapText="1"/>
    </xf>
    <xf numFmtId="0" fontId="27" fillId="25" borderId="23" xfId="0" applyFont="1" applyFill="1" applyBorder="1" applyAlignment="1">
      <alignment horizontal="left" vertical="center" wrapText="1"/>
    </xf>
    <xf numFmtId="0" fontId="27" fillId="25" borderId="24" xfId="0" applyFont="1" applyFill="1" applyBorder="1" applyAlignment="1">
      <alignment horizontal="left" vertical="center" wrapText="1"/>
    </xf>
    <xf numFmtId="3" fontId="23" fillId="25" borderId="10" xfId="0" applyNumberFormat="1" applyFont="1" applyFill="1" applyBorder="1" applyAlignment="1">
      <alignment horizontal="right" vertical="center" wrapText="1"/>
    </xf>
    <xf numFmtId="0" fontId="24" fillId="0" borderId="28" xfId="0" applyFont="1" applyFill="1" applyBorder="1" applyAlignment="1">
      <alignment horizontal="right" vertical="center" wrapText="1"/>
    </xf>
    <xf numFmtId="0" fontId="29" fillId="0" borderId="39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24" fillId="0" borderId="11" xfId="0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3" fontId="24" fillId="0" borderId="10" xfId="0" applyNumberFormat="1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 wrapText="1"/>
    </xf>
    <xf numFmtId="0" fontId="27" fillId="25" borderId="14" xfId="0" applyFont="1" applyFill="1" applyBorder="1" applyAlignment="1">
      <alignment horizontal="left" vertical="center" wrapText="1"/>
    </xf>
    <xf numFmtId="0" fontId="27" fillId="25" borderId="15" xfId="0" applyFont="1" applyFill="1" applyBorder="1" applyAlignment="1">
      <alignment horizontal="left" vertical="center" wrapText="1"/>
    </xf>
    <xf numFmtId="0" fontId="27" fillId="25" borderId="16" xfId="0" applyFont="1" applyFill="1" applyBorder="1" applyAlignment="1">
      <alignment horizontal="left" vertical="center" wrapText="1"/>
    </xf>
    <xf numFmtId="3" fontId="23" fillId="25" borderId="17" xfId="0" applyNumberFormat="1" applyFont="1" applyFill="1" applyBorder="1" applyAlignment="1">
      <alignment horizontal="right" vertical="center" wrapText="1"/>
    </xf>
    <xf numFmtId="0" fontId="27" fillId="0" borderId="42" xfId="0" applyFont="1" applyFill="1" applyBorder="1" applyAlignment="1">
      <alignment horizontal="left" vertical="center" wrapText="1"/>
    </xf>
    <xf numFmtId="3" fontId="23" fillId="0" borderId="42" xfId="0" applyNumberFormat="1" applyFont="1" applyFill="1" applyBorder="1" applyAlignment="1">
      <alignment horizontal="right" vertical="center" wrapText="1"/>
    </xf>
    <xf numFmtId="3" fontId="23" fillId="0" borderId="43" xfId="0" applyNumberFormat="1" applyFont="1" applyFill="1" applyBorder="1" applyAlignment="1">
      <alignment horizontal="righ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30" fillId="25" borderId="10" xfId="0" applyFont="1" applyFill="1" applyBorder="1" applyAlignment="1">
      <alignment horizontal="left" vertical="center" wrapText="1"/>
    </xf>
    <xf numFmtId="3" fontId="25" fillId="25" borderId="10" xfId="0" applyNumberFormat="1" applyFont="1" applyFill="1" applyBorder="1" applyAlignment="1">
      <alignment horizontal="right"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PENZOS~1\LOCALS~1\Temp\2012%20&#233;vi%20k&#246;lts&#233;gvet&#233;si%20rendelet-02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1. sz. (4)"/>
      <sheetName val="bevételek 1. sz. (3)"/>
      <sheetName val="szakfeladat 8. sz. intézmények"/>
      <sheetName val="szakfeladat 8. sz. önkormányzat"/>
      <sheetName val="szakfeladat 8. sz. (4)"/>
      <sheetName val="kiadások 2. sz. (3)"/>
      <sheetName val="kiadások 2. sz. (2)"/>
      <sheetName val="működési felhalmozási m. 3. (2)"/>
      <sheetName val="kisebbségek 4. sz. (2)"/>
      <sheetName val="kissebbségek"/>
      <sheetName val="önáll.m.és g.bev.kiad.7.a. (2)"/>
      <sheetName val="önáll.m.és g.bev.kiad.7.a."/>
      <sheetName val="önáll.m.bev.kiad.7.b. (2)"/>
      <sheetName val="ei. felh. ütemt. 9. sz."/>
      <sheetName val="többéves kih. 10. sz."/>
      <sheetName val="közvetett támogatás 11. sz."/>
      <sheetName val="hitelképesség 12. sz."/>
      <sheetName val="EU 13. sz."/>
      <sheetName val="kötelező 14. sz. (2)"/>
      <sheetName val="kötelező 14. sz."/>
      <sheetName val="önként vállalt 15. sz. (2)"/>
      <sheetName val="önként vállalt 15. sz."/>
      <sheetName val="felúj. kiad. célonként 16.  (2)"/>
      <sheetName val="beruh. kiad. fel.ként 17. s (2)"/>
      <sheetName val="tartalékok 18. sz."/>
      <sheetName val="hitel, kölcs. alakulása 19. (2)"/>
      <sheetName val="céljellegű támogatás 20. sz (2)"/>
      <sheetName val="gördülő 21. (2)"/>
      <sheetName val="bérleti díj-sportcsarnok 22 (2)"/>
      <sheetName val="könyvtári díjak 23.sz."/>
      <sheetName val="bérldíj kult közp"/>
      <sheetName val="térítési díj isi-ovi"/>
      <sheetName val="szocétkezésIvariáció"/>
      <sheetName val="szocétkezésIIvariáció (2)"/>
      <sheetName val="szakfeladat 8. sz. (3)"/>
      <sheetName val="szakfeladat 8. sz. (6)"/>
      <sheetName val="szakfeladat 8. sz. (5)"/>
      <sheetName val="szakfeladat 8. sz."/>
      <sheetName val="kiadások 2. sz."/>
      <sheetName val="bevételek 1. sz. (2)"/>
    </sheetNames>
    <sheetDataSet>
      <sheetData sheetId="0" refreshError="1">
        <row r="20">
          <cell r="AC2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AD15">
            <v>0</v>
          </cell>
        </row>
        <row r="16">
          <cell r="AD16">
            <v>0</v>
          </cell>
        </row>
        <row r="33">
          <cell r="AD33">
            <v>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workbookViewId="0">
      <selection sqref="A1:I75"/>
    </sheetView>
  </sheetViews>
  <sheetFormatPr defaultRowHeight="15"/>
  <cols>
    <col min="7" max="7" width="16.7109375" customWidth="1"/>
    <col min="8" max="8" width="17.42578125" customWidth="1"/>
    <col min="9" max="9" width="26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2" t="s">
        <v>17</v>
      </c>
    </row>
    <row r="2" spans="1:9" ht="18">
      <c r="A2" s="4" t="s">
        <v>18</v>
      </c>
      <c r="B2" s="4"/>
      <c r="C2" s="4"/>
      <c r="D2" s="4"/>
      <c r="E2" s="4"/>
      <c r="F2" s="4"/>
      <c r="G2" s="4"/>
      <c r="H2" s="4"/>
      <c r="I2" s="4"/>
    </row>
    <row r="3" spans="1:9" ht="18">
      <c r="A3" s="4" t="s">
        <v>19</v>
      </c>
      <c r="B3" s="4"/>
      <c r="C3" s="4"/>
      <c r="D3" s="4"/>
      <c r="E3" s="4"/>
      <c r="F3" s="4"/>
      <c r="G3" s="4"/>
      <c r="H3" s="4"/>
      <c r="I3" s="4"/>
    </row>
    <row r="4" spans="1:9" ht="18">
      <c r="A4" s="4" t="s">
        <v>20</v>
      </c>
      <c r="B4" s="4"/>
      <c r="C4" s="4"/>
      <c r="D4" s="4"/>
      <c r="E4" s="4"/>
      <c r="F4" s="4"/>
      <c r="G4" s="4"/>
      <c r="H4" s="4"/>
      <c r="I4" s="4"/>
    </row>
    <row r="5" spans="1:9" ht="16.5" thickBot="1">
      <c r="A5" s="5"/>
      <c r="B5" s="5"/>
      <c r="C5" s="5"/>
      <c r="D5" s="5"/>
      <c r="E5" s="5"/>
      <c r="F5" s="5"/>
      <c r="G5" s="1"/>
      <c r="H5" s="6"/>
      <c r="I5" s="7" t="s">
        <v>6</v>
      </c>
    </row>
    <row r="6" spans="1:9">
      <c r="A6" s="8" t="s">
        <v>21</v>
      </c>
      <c r="B6" s="9"/>
      <c r="C6" s="9"/>
      <c r="D6" s="9"/>
      <c r="E6" s="9"/>
      <c r="F6" s="10"/>
      <c r="G6" s="11" t="s">
        <v>22</v>
      </c>
      <c r="H6" s="11" t="s">
        <v>23</v>
      </c>
      <c r="I6" s="11" t="s">
        <v>24</v>
      </c>
    </row>
    <row r="7" spans="1:9" ht="15.75" thickBot="1">
      <c r="A7" s="12"/>
      <c r="B7" s="13"/>
      <c r="C7" s="13"/>
      <c r="D7" s="13"/>
      <c r="E7" s="13"/>
      <c r="F7" s="14"/>
      <c r="G7" s="15"/>
      <c r="H7" s="15"/>
      <c r="I7" s="15"/>
    </row>
    <row r="8" spans="1:9" ht="15.75" thickBot="1">
      <c r="A8" s="16" t="s">
        <v>0</v>
      </c>
      <c r="B8" s="17" t="s">
        <v>1</v>
      </c>
      <c r="C8" s="18"/>
      <c r="D8" s="18"/>
      <c r="E8" s="18"/>
      <c r="F8" s="19"/>
      <c r="G8" s="20" t="s">
        <v>2</v>
      </c>
      <c r="H8" s="20" t="s">
        <v>3</v>
      </c>
      <c r="I8" s="20" t="s">
        <v>4</v>
      </c>
    </row>
    <row r="9" spans="1:9" ht="16.5" thickBot="1">
      <c r="A9" s="21" t="s">
        <v>25</v>
      </c>
      <c r="B9" s="22" t="s">
        <v>26</v>
      </c>
      <c r="C9" s="23"/>
      <c r="D9" s="23"/>
      <c r="E9" s="23"/>
      <c r="F9" s="24"/>
      <c r="G9" s="25"/>
      <c r="H9" s="25"/>
      <c r="I9" s="25"/>
    </row>
    <row r="10" spans="1:9" ht="15.75">
      <c r="A10" s="26" t="s">
        <v>27</v>
      </c>
      <c r="B10" s="27" t="s">
        <v>28</v>
      </c>
      <c r="C10" s="28"/>
      <c r="D10" s="28"/>
      <c r="E10" s="28"/>
      <c r="F10" s="29"/>
      <c r="G10" s="30">
        <v>66244</v>
      </c>
      <c r="H10" s="30">
        <v>58600</v>
      </c>
      <c r="I10" s="30">
        <v>60400</v>
      </c>
    </row>
    <row r="11" spans="1:9" ht="15.75">
      <c r="A11" s="31" t="s">
        <v>29</v>
      </c>
      <c r="B11" s="32" t="s">
        <v>30</v>
      </c>
      <c r="C11" s="33"/>
      <c r="D11" s="33"/>
      <c r="E11" s="33"/>
      <c r="F11" s="34"/>
      <c r="G11" s="30">
        <v>509760</v>
      </c>
      <c r="H11" s="35">
        <v>490000</v>
      </c>
      <c r="I11" s="30">
        <v>495000</v>
      </c>
    </row>
    <row r="12" spans="1:9" ht="15.75">
      <c r="A12" s="31" t="s">
        <v>31</v>
      </c>
      <c r="B12" s="32" t="s">
        <v>32</v>
      </c>
      <c r="C12" s="33"/>
      <c r="D12" s="33"/>
      <c r="E12" s="33"/>
      <c r="F12" s="34"/>
      <c r="G12" s="30">
        <v>323707</v>
      </c>
      <c r="H12" s="35">
        <v>325000</v>
      </c>
      <c r="I12" s="30">
        <v>326400</v>
      </c>
    </row>
    <row r="13" spans="1:9" ht="15.75">
      <c r="A13" s="31" t="s">
        <v>33</v>
      </c>
      <c r="B13" s="32" t="s">
        <v>34</v>
      </c>
      <c r="C13" s="33"/>
      <c r="D13" s="33"/>
      <c r="E13" s="33"/>
      <c r="F13" s="34"/>
      <c r="G13" s="30">
        <v>56689</v>
      </c>
      <c r="H13" s="35">
        <v>41650</v>
      </c>
      <c r="I13" s="30">
        <v>42400</v>
      </c>
    </row>
    <row r="14" spans="1:9" ht="15.75">
      <c r="A14" s="31" t="s">
        <v>4</v>
      </c>
      <c r="B14" s="32" t="s">
        <v>35</v>
      </c>
      <c r="C14" s="33"/>
      <c r="D14" s="33"/>
      <c r="E14" s="33"/>
      <c r="F14" s="34"/>
      <c r="G14" s="30">
        <f>'[1]bevételek 1. sz. (4)'!AC20</f>
        <v>0</v>
      </c>
      <c r="H14" s="35"/>
      <c r="I14" s="30"/>
    </row>
    <row r="15" spans="1:9" ht="16.5" thickBot="1">
      <c r="A15" s="36" t="s">
        <v>5</v>
      </c>
      <c r="B15" s="32" t="s">
        <v>36</v>
      </c>
      <c r="C15" s="33"/>
      <c r="D15" s="33"/>
      <c r="E15" s="33"/>
      <c r="F15" s="34"/>
      <c r="G15" s="35"/>
      <c r="H15" s="35"/>
      <c r="I15" s="30"/>
    </row>
    <row r="16" spans="1:9" ht="16.5" thickBot="1">
      <c r="A16" s="21" t="s">
        <v>7</v>
      </c>
      <c r="B16" s="37" t="s">
        <v>37</v>
      </c>
      <c r="C16" s="38"/>
      <c r="D16" s="38"/>
      <c r="E16" s="38"/>
      <c r="F16" s="39"/>
      <c r="G16" s="40">
        <f>SUM(G10:G15)</f>
        <v>956400</v>
      </c>
      <c r="H16" s="40">
        <f>SUM(H10:H15)</f>
        <v>915250</v>
      </c>
      <c r="I16" s="40">
        <f>SUM(I10:I15)</f>
        <v>924200</v>
      </c>
    </row>
    <row r="17" spans="1:9" ht="16.5" thickBot="1">
      <c r="A17" s="41" t="s">
        <v>8</v>
      </c>
      <c r="B17" s="42" t="s">
        <v>38</v>
      </c>
      <c r="C17" s="43"/>
      <c r="D17" s="43"/>
      <c r="E17" s="43"/>
      <c r="F17" s="44"/>
      <c r="G17" s="45">
        <v>98499</v>
      </c>
      <c r="H17" s="45"/>
      <c r="I17" s="30"/>
    </row>
    <row r="18" spans="1:9" ht="16.5" thickBot="1">
      <c r="A18" s="21" t="s">
        <v>9</v>
      </c>
      <c r="B18" s="37" t="s">
        <v>39</v>
      </c>
      <c r="C18" s="38"/>
      <c r="D18" s="38"/>
      <c r="E18" s="38"/>
      <c r="F18" s="39"/>
      <c r="G18" s="40">
        <f>SUM(G17)</f>
        <v>98499</v>
      </c>
      <c r="H18" s="40">
        <f>SUM(H17)</f>
        <v>0</v>
      </c>
      <c r="I18" s="40">
        <f>SUM(I17)</f>
        <v>0</v>
      </c>
    </row>
    <row r="19" spans="1:9" ht="16.5" thickBot="1">
      <c r="A19" s="46" t="s">
        <v>10</v>
      </c>
      <c r="B19" s="47" t="s">
        <v>40</v>
      </c>
      <c r="C19" s="48"/>
      <c r="D19" s="48"/>
      <c r="E19" s="48"/>
      <c r="F19" s="49"/>
      <c r="G19" s="50">
        <f>SUM(G18,G16)</f>
        <v>1054899</v>
      </c>
      <c r="H19" s="50">
        <f>SUM(H18,H16)</f>
        <v>915250</v>
      </c>
      <c r="I19" s="50">
        <f>SUM(I18,I16)</f>
        <v>924200</v>
      </c>
    </row>
    <row r="20" spans="1:9" ht="15.75">
      <c r="A20" s="26" t="s">
        <v>11</v>
      </c>
      <c r="B20" s="27" t="s">
        <v>41</v>
      </c>
      <c r="C20" s="28"/>
      <c r="D20" s="28"/>
      <c r="E20" s="28"/>
      <c r="F20" s="29"/>
      <c r="G20" s="51"/>
      <c r="H20" s="51"/>
      <c r="I20" s="30"/>
    </row>
    <row r="21" spans="1:9" ht="16.5" thickBot="1">
      <c r="A21" s="41" t="s">
        <v>12</v>
      </c>
      <c r="B21" s="42" t="s">
        <v>42</v>
      </c>
      <c r="C21" s="43"/>
      <c r="D21" s="43"/>
      <c r="E21" s="43"/>
      <c r="F21" s="44"/>
      <c r="G21" s="45"/>
      <c r="H21" s="52"/>
      <c r="I21" s="30">
        <f>SUM(G21:H21)</f>
        <v>0</v>
      </c>
    </row>
    <row r="22" spans="1:9" ht="16.5" thickBot="1">
      <c r="A22" s="46" t="s">
        <v>13</v>
      </c>
      <c r="B22" s="47" t="s">
        <v>43</v>
      </c>
      <c r="C22" s="48"/>
      <c r="D22" s="48"/>
      <c r="E22" s="48"/>
      <c r="F22" s="49"/>
      <c r="G22" s="50">
        <f>SUM(G20:G21)</f>
        <v>0</v>
      </c>
      <c r="H22" s="50">
        <f>SUM(H20:H21)</f>
        <v>0</v>
      </c>
      <c r="I22" s="50"/>
    </row>
    <row r="23" spans="1:9" ht="16.5" thickBot="1">
      <c r="A23" s="53" t="s">
        <v>14</v>
      </c>
      <c r="B23" s="54" t="s">
        <v>44</v>
      </c>
      <c r="C23" s="55"/>
      <c r="D23" s="55"/>
      <c r="E23" s="55"/>
      <c r="F23" s="56"/>
      <c r="G23" s="57">
        <f>SUM(G19,G22)</f>
        <v>1054899</v>
      </c>
      <c r="H23" s="57">
        <f>SUM(H19,H22)</f>
        <v>915250</v>
      </c>
      <c r="I23" s="57">
        <f>SUM(I19,I22)</f>
        <v>924200</v>
      </c>
    </row>
    <row r="24" spans="1:9" ht="15.75">
      <c r="A24" s="58" t="s">
        <v>15</v>
      </c>
      <c r="B24" s="59" t="s">
        <v>45</v>
      </c>
      <c r="C24" s="60"/>
      <c r="D24" s="60"/>
      <c r="E24" s="60"/>
      <c r="F24" s="61"/>
      <c r="G24" s="30">
        <v>284391</v>
      </c>
      <c r="H24" s="30">
        <v>287240</v>
      </c>
      <c r="I24" s="30">
        <v>296100</v>
      </c>
    </row>
    <row r="25" spans="1:9" ht="15.75">
      <c r="A25" s="62" t="s">
        <v>16</v>
      </c>
      <c r="B25" s="32" t="s">
        <v>46</v>
      </c>
      <c r="C25" s="33"/>
      <c r="D25" s="33"/>
      <c r="E25" s="33"/>
      <c r="F25" s="34"/>
      <c r="G25" s="30">
        <v>74203</v>
      </c>
      <c r="H25" s="35">
        <v>74970</v>
      </c>
      <c r="I25" s="30">
        <v>77282</v>
      </c>
    </row>
    <row r="26" spans="1:9" ht="15.75">
      <c r="A26" s="62" t="s">
        <v>47</v>
      </c>
      <c r="B26" s="32" t="s">
        <v>48</v>
      </c>
      <c r="C26" s="33"/>
      <c r="D26" s="33"/>
      <c r="E26" s="33"/>
      <c r="F26" s="34"/>
      <c r="G26" s="30">
        <v>502560</v>
      </c>
      <c r="H26" s="35">
        <v>433630</v>
      </c>
      <c r="I26" s="30">
        <v>422400</v>
      </c>
    </row>
    <row r="27" spans="1:9" ht="15.75">
      <c r="A27" s="62" t="s">
        <v>49</v>
      </c>
      <c r="B27" s="32" t="s">
        <v>50</v>
      </c>
      <c r="C27" s="33"/>
      <c r="D27" s="33"/>
      <c r="E27" s="33"/>
      <c r="F27" s="34"/>
      <c r="G27" s="30">
        <f>'[1]kiadások 2. sz. (3)'!AD15</f>
        <v>0</v>
      </c>
      <c r="H27" s="35"/>
      <c r="I27" s="30"/>
    </row>
    <row r="28" spans="1:9" ht="15.75">
      <c r="A28" s="62" t="s">
        <v>51</v>
      </c>
      <c r="B28" s="32" t="s">
        <v>52</v>
      </c>
      <c r="C28" s="33"/>
      <c r="D28" s="33"/>
      <c r="E28" s="33"/>
      <c r="F28" s="34"/>
      <c r="G28" s="30">
        <f>'[1]kiadások 2. sz. (3)'!AD16</f>
        <v>0</v>
      </c>
      <c r="H28" s="35"/>
      <c r="I28" s="30"/>
    </row>
    <row r="29" spans="1:9" ht="15.75">
      <c r="A29" s="62" t="s">
        <v>53</v>
      </c>
      <c r="B29" s="32" t="s">
        <v>54</v>
      </c>
      <c r="C29" s="33"/>
      <c r="D29" s="33"/>
      <c r="E29" s="33"/>
      <c r="F29" s="34"/>
      <c r="G29" s="30">
        <v>43898</v>
      </c>
      <c r="H29" s="35">
        <v>44000</v>
      </c>
      <c r="I29" s="30">
        <v>44000</v>
      </c>
    </row>
    <row r="30" spans="1:9" ht="16.5" thickBot="1">
      <c r="A30" s="63" t="s">
        <v>55</v>
      </c>
      <c r="B30" s="32" t="s">
        <v>56</v>
      </c>
      <c r="C30" s="33"/>
      <c r="D30" s="33"/>
      <c r="E30" s="33"/>
      <c r="F30" s="34"/>
      <c r="G30" s="30">
        <v>10740</v>
      </c>
      <c r="H30" s="35">
        <v>10900</v>
      </c>
      <c r="I30" s="30">
        <v>11000</v>
      </c>
    </row>
    <row r="31" spans="1:9" ht="16.5" thickBot="1">
      <c r="A31" s="64" t="s">
        <v>57</v>
      </c>
      <c r="B31" s="37" t="s">
        <v>58</v>
      </c>
      <c r="C31" s="38"/>
      <c r="D31" s="38"/>
      <c r="E31" s="38"/>
      <c r="F31" s="39"/>
      <c r="G31" s="40">
        <f>SUM(G24:G30)</f>
        <v>915792</v>
      </c>
      <c r="H31" s="40">
        <f>SUM(H24:H30)</f>
        <v>850740</v>
      </c>
      <c r="I31" s="40">
        <f>SUM(I24:I30)</f>
        <v>850782</v>
      </c>
    </row>
    <row r="32" spans="1:9" ht="16.5" thickBot="1">
      <c r="A32" s="65" t="s">
        <v>59</v>
      </c>
      <c r="B32" s="66" t="s">
        <v>60</v>
      </c>
      <c r="C32" s="67"/>
      <c r="D32" s="67"/>
      <c r="E32" s="67"/>
      <c r="F32" s="68"/>
      <c r="G32" s="30">
        <f>'[1]kiadások 2. sz. (3)'!AD33</f>
        <v>500</v>
      </c>
      <c r="H32" s="69">
        <v>500</v>
      </c>
      <c r="I32" s="30">
        <v>500</v>
      </c>
    </row>
    <row r="33" spans="1:9" ht="16.5" thickBot="1">
      <c r="A33" s="21" t="s">
        <v>61</v>
      </c>
      <c r="B33" s="37" t="s">
        <v>62</v>
      </c>
      <c r="C33" s="38"/>
      <c r="D33" s="38"/>
      <c r="E33" s="38"/>
      <c r="F33" s="39"/>
      <c r="G33" s="40">
        <f>SUM(G32)</f>
        <v>500</v>
      </c>
      <c r="H33" s="40">
        <f>SUM(H32)</f>
        <v>500</v>
      </c>
      <c r="I33" s="40">
        <f>SUM(I32)</f>
        <v>500</v>
      </c>
    </row>
    <row r="34" spans="1:9" ht="16.5" thickBot="1">
      <c r="A34" s="46" t="s">
        <v>63</v>
      </c>
      <c r="B34" s="47" t="s">
        <v>64</v>
      </c>
      <c r="C34" s="48"/>
      <c r="D34" s="48"/>
      <c r="E34" s="48"/>
      <c r="F34" s="49"/>
      <c r="G34" s="50">
        <f>SUM(G33,G31)</f>
        <v>916292</v>
      </c>
      <c r="H34" s="50">
        <f>SUM(H33,H31)</f>
        <v>851240</v>
      </c>
      <c r="I34" s="50">
        <f>SUM(I33,I31)</f>
        <v>851282</v>
      </c>
    </row>
    <row r="35" spans="1:9" ht="15.75">
      <c r="A35" s="26" t="s">
        <v>65</v>
      </c>
      <c r="B35" s="27" t="s">
        <v>66</v>
      </c>
      <c r="C35" s="28"/>
      <c r="D35" s="28"/>
      <c r="E35" s="28"/>
      <c r="F35" s="29"/>
      <c r="G35" s="51"/>
      <c r="H35" s="51"/>
      <c r="I35" s="30"/>
    </row>
    <row r="36" spans="1:9" ht="16.5" thickBot="1">
      <c r="A36" s="70" t="s">
        <v>67</v>
      </c>
      <c r="B36" s="71" t="s">
        <v>68</v>
      </c>
      <c r="C36" s="72"/>
      <c r="D36" s="72"/>
      <c r="E36" s="72"/>
      <c r="F36" s="73"/>
      <c r="G36" s="52">
        <v>524994</v>
      </c>
      <c r="H36" s="52"/>
      <c r="I36" s="30"/>
    </row>
    <row r="37" spans="1:9" ht="16.5" thickBot="1">
      <c r="A37" s="46" t="s">
        <v>69</v>
      </c>
      <c r="B37" s="47" t="s">
        <v>70</v>
      </c>
      <c r="C37" s="48"/>
      <c r="D37" s="48"/>
      <c r="E37" s="48"/>
      <c r="F37" s="49"/>
      <c r="G37" s="50">
        <f>SUM(G35:G36)</f>
        <v>524994</v>
      </c>
      <c r="H37" s="50">
        <f>SUM(H35:H36)</f>
        <v>0</v>
      </c>
      <c r="I37" s="50">
        <f>SUM(I35:I36)</f>
        <v>0</v>
      </c>
    </row>
    <row r="38" spans="1:9" ht="16.5" thickBot="1">
      <c r="A38" s="53" t="s">
        <v>71</v>
      </c>
      <c r="B38" s="54" t="s">
        <v>72</v>
      </c>
      <c r="C38" s="55"/>
      <c r="D38" s="55"/>
      <c r="E38" s="55"/>
      <c r="F38" s="56"/>
      <c r="G38" s="57">
        <f>SUM(G34,G37)</f>
        <v>1441286</v>
      </c>
      <c r="H38" s="57">
        <f>SUM(H34,H37)</f>
        <v>851240</v>
      </c>
      <c r="I38" s="57">
        <f>SUM(I34,I37)</f>
        <v>851282</v>
      </c>
    </row>
    <row r="39" spans="1:9" ht="16.5" thickBot="1">
      <c r="A39" s="21" t="s">
        <v>73</v>
      </c>
      <c r="B39" s="37" t="s">
        <v>74</v>
      </c>
      <c r="C39" s="38"/>
      <c r="D39" s="38"/>
      <c r="E39" s="38"/>
      <c r="F39" s="39"/>
      <c r="G39" s="3"/>
      <c r="H39" s="3"/>
      <c r="I39" s="3"/>
    </row>
    <row r="40" spans="1:9" ht="15.75">
      <c r="A40" s="26" t="s">
        <v>75</v>
      </c>
      <c r="B40" s="27" t="s">
        <v>76</v>
      </c>
      <c r="C40" s="28"/>
      <c r="D40" s="28"/>
      <c r="E40" s="28"/>
      <c r="F40" s="29"/>
      <c r="G40" s="30">
        <v>597385</v>
      </c>
      <c r="H40" s="30">
        <v>356065</v>
      </c>
      <c r="I40" s="30">
        <v>339846</v>
      </c>
    </row>
    <row r="41" spans="1:9" ht="15.75">
      <c r="A41" s="31" t="s">
        <v>77</v>
      </c>
      <c r="B41" s="32" t="s">
        <v>78</v>
      </c>
      <c r="C41" s="33"/>
      <c r="D41" s="33"/>
      <c r="E41" s="33"/>
      <c r="F41" s="34"/>
      <c r="G41" s="30">
        <v>134542</v>
      </c>
      <c r="H41" s="35">
        <v>101145</v>
      </c>
      <c r="I41" s="30">
        <v>12000</v>
      </c>
    </row>
    <row r="42" spans="1:9" ht="15.75">
      <c r="A42" s="31" t="s">
        <v>79</v>
      </c>
      <c r="B42" s="32" t="s">
        <v>80</v>
      </c>
      <c r="C42" s="33"/>
      <c r="D42" s="33"/>
      <c r="E42" s="33"/>
      <c r="F42" s="34"/>
      <c r="G42" s="30">
        <v>5000</v>
      </c>
      <c r="H42" s="35">
        <v>5000</v>
      </c>
      <c r="I42" s="30">
        <v>5000</v>
      </c>
    </row>
    <row r="43" spans="1:9" ht="16.5" thickBot="1">
      <c r="A43" s="36" t="s">
        <v>81</v>
      </c>
      <c r="B43" s="32" t="s">
        <v>82</v>
      </c>
      <c r="C43" s="33"/>
      <c r="D43" s="33"/>
      <c r="E43" s="33"/>
      <c r="F43" s="34"/>
      <c r="G43" s="30">
        <v>500</v>
      </c>
      <c r="H43" s="35">
        <v>500</v>
      </c>
      <c r="I43" s="30">
        <v>500</v>
      </c>
    </row>
    <row r="44" spans="1:9" ht="16.5" thickBot="1">
      <c r="A44" s="21" t="s">
        <v>83</v>
      </c>
      <c r="B44" s="37" t="s">
        <v>84</v>
      </c>
      <c r="C44" s="38"/>
      <c r="D44" s="38"/>
      <c r="E44" s="38"/>
      <c r="F44" s="39"/>
      <c r="G44" s="40">
        <f>SUM(G40:G43)</f>
        <v>737427</v>
      </c>
      <c r="H44" s="40">
        <f>SUM(H40:H43)</f>
        <v>462710</v>
      </c>
      <c r="I44" s="40">
        <f>SUM(I40:I43)</f>
        <v>357346</v>
      </c>
    </row>
    <row r="45" spans="1:9" ht="16.5" thickBot="1">
      <c r="A45" s="41" t="s">
        <v>85</v>
      </c>
      <c r="B45" s="66" t="s">
        <v>86</v>
      </c>
      <c r="C45" s="67"/>
      <c r="D45" s="67"/>
      <c r="E45" s="67"/>
      <c r="F45" s="68"/>
      <c r="G45" s="30"/>
      <c r="H45" s="69"/>
      <c r="I45" s="30"/>
    </row>
    <row r="46" spans="1:9" ht="16.5" thickBot="1">
      <c r="A46" s="21" t="s">
        <v>87</v>
      </c>
      <c r="B46" s="37" t="s">
        <v>88</v>
      </c>
      <c r="C46" s="38"/>
      <c r="D46" s="38"/>
      <c r="E46" s="38"/>
      <c r="F46" s="39"/>
      <c r="G46" s="40">
        <f>SUM(G45)</f>
        <v>0</v>
      </c>
      <c r="H46" s="40">
        <f>SUM(H45)</f>
        <v>0</v>
      </c>
      <c r="I46" s="40">
        <f>SUM(I45)</f>
        <v>0</v>
      </c>
    </row>
    <row r="47" spans="1:9" ht="16.5" thickBot="1">
      <c r="A47" s="46" t="s">
        <v>89</v>
      </c>
      <c r="B47" s="47" t="s">
        <v>90</v>
      </c>
      <c r="C47" s="48"/>
      <c r="D47" s="48"/>
      <c r="E47" s="48"/>
      <c r="F47" s="49"/>
      <c r="G47" s="50">
        <f>SUM(G46,G44)</f>
        <v>737427</v>
      </c>
      <c r="H47" s="50">
        <f>SUM(H46,H44)</f>
        <v>462710</v>
      </c>
      <c r="I47" s="50">
        <f>SUM(I46,I44)</f>
        <v>357346</v>
      </c>
    </row>
    <row r="48" spans="1:9" ht="16.5" thickBot="1">
      <c r="A48" s="41" t="s">
        <v>91</v>
      </c>
      <c r="B48" s="42" t="s">
        <v>92</v>
      </c>
      <c r="C48" s="43"/>
      <c r="D48" s="43"/>
      <c r="E48" s="43"/>
      <c r="F48" s="44"/>
      <c r="G48" s="30"/>
      <c r="H48" s="69"/>
      <c r="I48" s="30"/>
    </row>
    <row r="49" spans="1:9" ht="16.5" thickBot="1">
      <c r="A49" s="46" t="s">
        <v>93</v>
      </c>
      <c r="B49" s="47" t="s">
        <v>94</v>
      </c>
      <c r="C49" s="48"/>
      <c r="D49" s="48"/>
      <c r="E49" s="48"/>
      <c r="F49" s="49"/>
      <c r="G49" s="50">
        <f>SUM(G48)</f>
        <v>0</v>
      </c>
      <c r="H49" s="50">
        <f>SUM(H48)</f>
        <v>0</v>
      </c>
      <c r="I49" s="50">
        <f>SUM(I48)</f>
        <v>0</v>
      </c>
    </row>
    <row r="50" spans="1:9" ht="16.5" thickBot="1">
      <c r="A50" s="53" t="s">
        <v>95</v>
      </c>
      <c r="B50" s="54" t="s">
        <v>96</v>
      </c>
      <c r="C50" s="55"/>
      <c r="D50" s="55"/>
      <c r="E50" s="55"/>
      <c r="F50" s="56"/>
      <c r="G50" s="57">
        <f>SUM(G49,G47)</f>
        <v>737427</v>
      </c>
      <c r="H50" s="57">
        <f>SUM(H49,H47)</f>
        <v>462710</v>
      </c>
      <c r="I50" s="57">
        <f>SUM(I49,I47)</f>
        <v>357346</v>
      </c>
    </row>
    <row r="51" spans="1:9" ht="15.75">
      <c r="A51" s="26" t="s">
        <v>97</v>
      </c>
      <c r="B51" s="27" t="s">
        <v>98</v>
      </c>
      <c r="C51" s="28"/>
      <c r="D51" s="28"/>
      <c r="E51" s="28"/>
      <c r="F51" s="29"/>
      <c r="G51" s="30">
        <v>114140</v>
      </c>
      <c r="H51" s="51">
        <v>108632</v>
      </c>
      <c r="I51" s="30">
        <v>50000</v>
      </c>
    </row>
    <row r="52" spans="1:9" ht="15.75">
      <c r="A52" s="31" t="s">
        <v>99</v>
      </c>
      <c r="B52" s="32" t="s">
        <v>100</v>
      </c>
      <c r="C52" s="33"/>
      <c r="D52" s="33"/>
      <c r="E52" s="33"/>
      <c r="F52" s="34"/>
      <c r="G52" s="30">
        <v>73706</v>
      </c>
      <c r="H52" s="35">
        <v>45784</v>
      </c>
      <c r="I52" s="30">
        <v>9460</v>
      </c>
    </row>
    <row r="53" spans="1:9" ht="15.75">
      <c r="A53" s="31" t="s">
        <v>101</v>
      </c>
      <c r="B53" s="32" t="s">
        <v>102</v>
      </c>
      <c r="C53" s="33"/>
      <c r="D53" s="33"/>
      <c r="E53" s="33"/>
      <c r="F53" s="34"/>
      <c r="G53" s="30">
        <v>0</v>
      </c>
      <c r="H53" s="35"/>
      <c r="I53" s="30"/>
    </row>
    <row r="54" spans="1:9" ht="15.75">
      <c r="A54" s="31" t="s">
        <v>103</v>
      </c>
      <c r="B54" s="32" t="s">
        <v>50</v>
      </c>
      <c r="C54" s="33"/>
      <c r="D54" s="33"/>
      <c r="E54" s="33"/>
      <c r="F54" s="34"/>
      <c r="G54" s="30"/>
      <c r="H54" s="35"/>
      <c r="I54" s="30"/>
    </row>
    <row r="55" spans="1:9" ht="15.75">
      <c r="A55" s="31" t="s">
        <v>104</v>
      </c>
      <c r="B55" s="32" t="s">
        <v>54</v>
      </c>
      <c r="C55" s="33"/>
      <c r="D55" s="33"/>
      <c r="E55" s="33"/>
      <c r="F55" s="34"/>
      <c r="G55" s="30"/>
      <c r="H55" s="35"/>
      <c r="I55" s="30"/>
    </row>
    <row r="56" spans="1:9" ht="15.75">
      <c r="A56" s="31" t="s">
        <v>105</v>
      </c>
      <c r="B56" s="32" t="s">
        <v>106</v>
      </c>
      <c r="C56" s="33"/>
      <c r="D56" s="33"/>
      <c r="E56" s="33"/>
      <c r="F56" s="34"/>
      <c r="G56" s="30">
        <v>75405</v>
      </c>
      <c r="H56" s="35">
        <v>74000</v>
      </c>
      <c r="I56" s="30">
        <v>72500</v>
      </c>
    </row>
    <row r="57" spans="1:9" ht="16.5" thickBot="1">
      <c r="A57" s="31" t="s">
        <v>107</v>
      </c>
      <c r="B57" s="32" t="s">
        <v>108</v>
      </c>
      <c r="C57" s="33"/>
      <c r="D57" s="33"/>
      <c r="E57" s="33"/>
      <c r="F57" s="34"/>
      <c r="G57" s="30"/>
      <c r="H57" s="35"/>
      <c r="I57" s="30"/>
    </row>
    <row r="58" spans="1:9" ht="16.5" thickBot="1">
      <c r="A58" s="74" t="s">
        <v>109</v>
      </c>
      <c r="B58" s="37" t="s">
        <v>110</v>
      </c>
      <c r="C58" s="38"/>
      <c r="D58" s="38"/>
      <c r="E58" s="38"/>
      <c r="F58" s="39"/>
      <c r="G58" s="40">
        <f>SUM(G51:G57)</f>
        <v>263251</v>
      </c>
      <c r="H58" s="40">
        <f>SUM(H51:H57)</f>
        <v>228416</v>
      </c>
      <c r="I58" s="40">
        <f>SUM(I51:I57)</f>
        <v>131960</v>
      </c>
    </row>
    <row r="59" spans="1:9" ht="16.5" thickBot="1">
      <c r="A59" s="31" t="s">
        <v>111</v>
      </c>
      <c r="B59" s="66" t="s">
        <v>60</v>
      </c>
      <c r="C59" s="67"/>
      <c r="D59" s="67"/>
      <c r="E59" s="67"/>
      <c r="F59" s="68"/>
      <c r="G59" s="30"/>
      <c r="H59" s="69"/>
      <c r="I59" s="30"/>
    </row>
    <row r="60" spans="1:9" ht="16.5" thickBot="1">
      <c r="A60" s="74" t="s">
        <v>112</v>
      </c>
      <c r="B60" s="37" t="s">
        <v>113</v>
      </c>
      <c r="C60" s="38"/>
      <c r="D60" s="38"/>
      <c r="E60" s="38"/>
      <c r="F60" s="39"/>
      <c r="G60" s="40">
        <f>SUM(G59)</f>
        <v>0</v>
      </c>
      <c r="H60" s="40">
        <f>SUM(H59)</f>
        <v>0</v>
      </c>
      <c r="I60" s="40">
        <f>SUM(I59)</f>
        <v>0</v>
      </c>
    </row>
    <row r="61" spans="1:9" ht="16.5" thickBot="1">
      <c r="A61" s="74" t="s">
        <v>114</v>
      </c>
      <c r="B61" s="47" t="s">
        <v>115</v>
      </c>
      <c r="C61" s="48"/>
      <c r="D61" s="48"/>
      <c r="E61" s="48"/>
      <c r="F61" s="49"/>
      <c r="G61" s="50">
        <f>SUM(G60,G58)</f>
        <v>263251</v>
      </c>
      <c r="H61" s="50">
        <f>SUM(H60,H58)</f>
        <v>228416</v>
      </c>
      <c r="I61" s="50">
        <f>SUM(I60,I58)</f>
        <v>131960</v>
      </c>
    </row>
    <row r="62" spans="1:9" ht="16.5" thickBot="1">
      <c r="A62" s="31" t="s">
        <v>116</v>
      </c>
      <c r="B62" s="66" t="s">
        <v>117</v>
      </c>
      <c r="C62" s="67"/>
      <c r="D62" s="67"/>
      <c r="E62" s="67"/>
      <c r="F62" s="68"/>
      <c r="G62" s="69">
        <v>87789</v>
      </c>
      <c r="H62" s="69">
        <v>298304</v>
      </c>
      <c r="I62" s="30">
        <v>298304</v>
      </c>
    </row>
    <row r="63" spans="1:9" ht="16.5" thickBot="1">
      <c r="A63" s="74" t="s">
        <v>118</v>
      </c>
      <c r="B63" s="47" t="s">
        <v>119</v>
      </c>
      <c r="C63" s="48"/>
      <c r="D63" s="48"/>
      <c r="E63" s="48"/>
      <c r="F63" s="49"/>
      <c r="G63" s="50">
        <f>SUM(G62)</f>
        <v>87789</v>
      </c>
      <c r="H63" s="50">
        <f>SUM(H62)</f>
        <v>298304</v>
      </c>
      <c r="I63" s="50">
        <f>SUM(I62)</f>
        <v>298304</v>
      </c>
    </row>
    <row r="64" spans="1:9" ht="16.5" thickBot="1">
      <c r="A64" s="74" t="s">
        <v>120</v>
      </c>
      <c r="B64" s="75" t="s">
        <v>121</v>
      </c>
      <c r="C64" s="76"/>
      <c r="D64" s="76"/>
      <c r="E64" s="76"/>
      <c r="F64" s="77"/>
      <c r="G64" s="78">
        <f>SUM(G63,G61)</f>
        <v>351040</v>
      </c>
      <c r="H64" s="78">
        <f>SUM(H63,H61)</f>
        <v>526720</v>
      </c>
      <c r="I64" s="78">
        <f>SUM(I63,I61)</f>
        <v>430264</v>
      </c>
    </row>
    <row r="65" spans="1:9" ht="17.25" thickTop="1" thickBot="1">
      <c r="A65" s="31" t="s">
        <v>122</v>
      </c>
      <c r="B65" s="79"/>
      <c r="C65" s="79"/>
      <c r="D65" s="79"/>
      <c r="E65" s="79"/>
      <c r="F65" s="79"/>
      <c r="G65" s="80"/>
      <c r="H65" s="80"/>
      <c r="I65" s="81"/>
    </row>
    <row r="66" spans="1:9" ht="17.25" thickTop="1" thickBot="1">
      <c r="A66" s="74" t="s">
        <v>123</v>
      </c>
      <c r="B66" s="82" t="s">
        <v>124</v>
      </c>
      <c r="C66" s="83"/>
      <c r="D66" s="83"/>
      <c r="E66" s="83"/>
      <c r="F66" s="84"/>
      <c r="G66" s="52">
        <f>SUM(G16,G44)</f>
        <v>1693827</v>
      </c>
      <c r="H66" s="52">
        <f>SUM(H16,H44)</f>
        <v>1377960</v>
      </c>
      <c r="I66" s="52">
        <f>SUM(I16,I44)</f>
        <v>1281546</v>
      </c>
    </row>
    <row r="67" spans="1:9" ht="16.5" thickBot="1">
      <c r="A67" s="74" t="s">
        <v>125</v>
      </c>
      <c r="B67" s="82" t="s">
        <v>126</v>
      </c>
      <c r="C67" s="83"/>
      <c r="D67" s="83"/>
      <c r="E67" s="83"/>
      <c r="F67" s="84"/>
      <c r="G67" s="52">
        <f>SUM(G18,G46)</f>
        <v>98499</v>
      </c>
      <c r="H67" s="52"/>
      <c r="I67" s="52">
        <f>SUM(I18,I46)</f>
        <v>0</v>
      </c>
    </row>
    <row r="68" spans="1:9" ht="16.5" thickBot="1">
      <c r="A68" s="74" t="s">
        <v>127</v>
      </c>
      <c r="B68" s="37" t="s">
        <v>128</v>
      </c>
      <c r="C68" s="38"/>
      <c r="D68" s="38"/>
      <c r="E68" s="38"/>
      <c r="F68" s="39"/>
      <c r="G68" s="69">
        <f>SUM(G22,G49)</f>
        <v>0</v>
      </c>
      <c r="H68" s="69"/>
      <c r="I68" s="69"/>
    </row>
    <row r="69" spans="1:9" ht="16.5" thickBot="1">
      <c r="A69" s="74" t="s">
        <v>129</v>
      </c>
      <c r="B69" s="37" t="s">
        <v>130</v>
      </c>
      <c r="C69" s="38"/>
      <c r="D69" s="38"/>
      <c r="E69" s="38"/>
      <c r="F69" s="39"/>
      <c r="G69" s="69"/>
      <c r="H69" s="69"/>
      <c r="I69" s="69"/>
    </row>
    <row r="70" spans="1:9" ht="16.5" thickBot="1">
      <c r="A70" s="74" t="s">
        <v>131</v>
      </c>
      <c r="B70" s="85" t="s">
        <v>132</v>
      </c>
      <c r="C70" s="85"/>
      <c r="D70" s="85"/>
      <c r="E70" s="85"/>
      <c r="F70" s="85"/>
      <c r="G70" s="86">
        <f>SUM(G66:G69)</f>
        <v>1792326</v>
      </c>
      <c r="H70" s="86">
        <f>SUM(H66:H69)</f>
        <v>1377960</v>
      </c>
      <c r="I70" s="86">
        <f>SUM(I66:I69)</f>
        <v>1281546</v>
      </c>
    </row>
    <row r="71" spans="1:9" ht="16.5" thickBot="1">
      <c r="A71" s="74" t="s">
        <v>133</v>
      </c>
      <c r="B71" s="37" t="s">
        <v>134</v>
      </c>
      <c r="C71" s="38"/>
      <c r="D71" s="38"/>
      <c r="E71" s="38"/>
      <c r="F71" s="39"/>
      <c r="G71" s="69">
        <f>SUM(G31,G58)</f>
        <v>1179043</v>
      </c>
      <c r="H71" s="69">
        <f>SUM(H31,H58)</f>
        <v>1079156</v>
      </c>
      <c r="I71" s="69">
        <f>SUM(I31,I58)</f>
        <v>982742</v>
      </c>
    </row>
    <row r="72" spans="1:9" ht="16.5" thickBot="1">
      <c r="A72" s="74" t="s">
        <v>135</v>
      </c>
      <c r="B72" s="37" t="s">
        <v>136</v>
      </c>
      <c r="C72" s="38"/>
      <c r="D72" s="38"/>
      <c r="E72" s="38"/>
      <c r="F72" s="39"/>
      <c r="G72" s="69">
        <f>SUM(G33,G60)</f>
        <v>500</v>
      </c>
      <c r="H72" s="69">
        <f>SUM(H33,H60)</f>
        <v>500</v>
      </c>
      <c r="I72" s="69">
        <f>SUM(I33,I60)</f>
        <v>500</v>
      </c>
    </row>
    <row r="73" spans="1:9" ht="16.5" thickBot="1">
      <c r="A73" s="74" t="s">
        <v>137</v>
      </c>
      <c r="B73" s="37" t="s">
        <v>138</v>
      </c>
      <c r="C73" s="38"/>
      <c r="D73" s="38"/>
      <c r="E73" s="38"/>
      <c r="F73" s="39"/>
      <c r="G73" s="69">
        <f>SUM(G37,G63)</f>
        <v>612783</v>
      </c>
      <c r="H73" s="69">
        <f>SUM(H37,H63)</f>
        <v>298304</v>
      </c>
      <c r="I73" s="69">
        <f>SUM(I37,I63)</f>
        <v>298304</v>
      </c>
    </row>
    <row r="74" spans="1:9" ht="16.5" thickBot="1">
      <c r="A74" s="74" t="s">
        <v>139</v>
      </c>
      <c r="B74" s="37" t="s">
        <v>140</v>
      </c>
      <c r="C74" s="38"/>
      <c r="D74" s="38"/>
      <c r="E74" s="38"/>
      <c r="F74" s="39"/>
      <c r="G74" s="69"/>
      <c r="H74" s="69"/>
      <c r="I74" s="69"/>
    </row>
    <row r="75" spans="1:9" ht="16.5" thickBot="1">
      <c r="A75" s="74" t="s">
        <v>141</v>
      </c>
      <c r="B75" s="85" t="s">
        <v>142</v>
      </c>
      <c r="C75" s="85"/>
      <c r="D75" s="85"/>
      <c r="E75" s="85"/>
      <c r="F75" s="85"/>
      <c r="G75" s="86">
        <f>SUM(G71:G74)</f>
        <v>1792326</v>
      </c>
      <c r="H75" s="86">
        <f>SUM(H71:H74)</f>
        <v>1377960</v>
      </c>
      <c r="I75" s="86">
        <f>SUM(I71:I74)</f>
        <v>1281546</v>
      </c>
    </row>
  </sheetData>
  <mergeCells count="74">
    <mergeCell ref="B75:F75"/>
    <mergeCell ref="B69:F69"/>
    <mergeCell ref="B70:F70"/>
    <mergeCell ref="B71:F71"/>
    <mergeCell ref="B72:F72"/>
    <mergeCell ref="B73:F73"/>
    <mergeCell ref="B74:F74"/>
    <mergeCell ref="B62:F62"/>
    <mergeCell ref="B63:F63"/>
    <mergeCell ref="B64:F64"/>
    <mergeCell ref="B66:F66"/>
    <mergeCell ref="B67:F67"/>
    <mergeCell ref="B68:F68"/>
    <mergeCell ref="B56:F56"/>
    <mergeCell ref="B57:F57"/>
    <mergeCell ref="B58:F58"/>
    <mergeCell ref="B59:F59"/>
    <mergeCell ref="B60:F60"/>
    <mergeCell ref="B61:F61"/>
    <mergeCell ref="B50:F50"/>
    <mergeCell ref="B51:F51"/>
    <mergeCell ref="B52:F52"/>
    <mergeCell ref="B53:F53"/>
    <mergeCell ref="B54:F54"/>
    <mergeCell ref="B55:F55"/>
    <mergeCell ref="B44:F44"/>
    <mergeCell ref="B45:F45"/>
    <mergeCell ref="B46:F4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2013-08-26T11:23:40Z</dcterms:modified>
</cp:coreProperties>
</file>