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oboszlai Zoltán\Desktop\Rendelet\Új mappa\"/>
    </mc:Choice>
  </mc:AlternateContent>
  <bookViews>
    <workbookView xWindow="0" yWindow="0" windowWidth="21600" windowHeight="964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7" i="1"/>
  <c r="F46" i="1"/>
  <c r="E46" i="1" s="1"/>
  <c r="D46" i="1"/>
  <c r="C46" i="1"/>
  <c r="E45" i="1"/>
  <c r="E44" i="1"/>
  <c r="F43" i="1"/>
  <c r="E43" i="1" s="1"/>
  <c r="D43" i="1"/>
  <c r="C43" i="1"/>
  <c r="E42" i="1"/>
  <c r="E41" i="1"/>
  <c r="E40" i="1"/>
  <c r="E39" i="1"/>
  <c r="E38" i="1"/>
  <c r="E37" i="1"/>
  <c r="E36" i="1"/>
  <c r="E35" i="1"/>
  <c r="F34" i="1"/>
  <c r="E34" i="1" s="1"/>
  <c r="D34" i="1"/>
  <c r="C34" i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F18" i="1"/>
  <c r="E18" i="1" s="1"/>
  <c r="D18" i="1"/>
  <c r="C18" i="1"/>
  <c r="E17" i="1"/>
  <c r="E16" i="1"/>
  <c r="E15" i="1"/>
  <c r="E14" i="1"/>
  <c r="E13" i="1"/>
  <c r="E12" i="1"/>
  <c r="E11" i="1"/>
  <c r="E10" i="1"/>
  <c r="F9" i="1"/>
  <c r="E9" i="1" s="1"/>
  <c r="D9" i="1"/>
  <c r="D49" i="1" s="1"/>
  <c r="C9" i="1"/>
  <c r="C49" i="1" s="1"/>
  <c r="F49" i="1" l="1"/>
  <c r="E49" i="1" s="1"/>
</calcChain>
</file>

<file path=xl/sharedStrings.xml><?xml version="1.0" encoding="utf-8"?>
<sst xmlns="http://schemas.openxmlformats.org/spreadsheetml/2006/main" count="90" uniqueCount="90">
  <si>
    <t xml:space="preserve">                                                                                               3/a. melléklet a 9/2018. (IX. 28.) önkormányzati rendelethez</t>
  </si>
  <si>
    <t>2018. évi költségvetés előirányzat teljesülése 06.30-ig</t>
  </si>
  <si>
    <t>Biharugra Község Önkormányzata</t>
  </si>
  <si>
    <t>Megnevezés</t>
  </si>
  <si>
    <t>2018. évi eredeti EI</t>
  </si>
  <si>
    <t>2018. évi EI módosítás</t>
  </si>
  <si>
    <t>%</t>
  </si>
  <si>
    <t>Teljesítés 06.30.</t>
  </si>
  <si>
    <t>01.</t>
  </si>
  <si>
    <t>Személyi juttatások</t>
  </si>
  <si>
    <t>02.</t>
  </si>
  <si>
    <t>Törvény szerinti illetmény, munkabérek</t>
  </si>
  <si>
    <t>03.</t>
  </si>
  <si>
    <t>Béren kivüli juttatások</t>
  </si>
  <si>
    <t>04.</t>
  </si>
  <si>
    <t>Foglalkoztatottak egyéb személyi juttatásai</t>
  </si>
  <si>
    <t>05.</t>
  </si>
  <si>
    <t>Közlekedési költségtérités</t>
  </si>
  <si>
    <t>06.</t>
  </si>
  <si>
    <t>Választott tisztségviselők juttatásai</t>
  </si>
  <si>
    <t>07.</t>
  </si>
  <si>
    <t>Munkavégzésre irányuló egyéb jogviszonyban nem saját foglalkoztatottnak fizetett juttatások</t>
  </si>
  <si>
    <t>08.</t>
  </si>
  <si>
    <t>Egyéb külső személyi juttatások</t>
  </si>
  <si>
    <t>09.</t>
  </si>
  <si>
    <t>Munkaadókat terhelő járulékok</t>
  </si>
  <si>
    <t>10.</t>
  </si>
  <si>
    <t>Dologi kiadások</t>
  </si>
  <si>
    <t>11.</t>
  </si>
  <si>
    <t>Szakmai anyagok beszerzése</t>
  </si>
  <si>
    <t>12.</t>
  </si>
  <si>
    <t>Üzemeltetési anyagok beszerzése</t>
  </si>
  <si>
    <t>13.</t>
  </si>
  <si>
    <t>Informatikai szolgáltatások igénybevétele</t>
  </si>
  <si>
    <t>14.</t>
  </si>
  <si>
    <t>Egyéb kommunikációs szolgáltatások</t>
  </si>
  <si>
    <t>15.</t>
  </si>
  <si>
    <t>Közüzemi dijak</t>
  </si>
  <si>
    <t>16.</t>
  </si>
  <si>
    <t>Bérleti-lizing dijak</t>
  </si>
  <si>
    <t>17.</t>
  </si>
  <si>
    <t>Karbantartási, kisjavitási szolgáltatások</t>
  </si>
  <si>
    <t>18.</t>
  </si>
  <si>
    <t>Szakmai tevékenységet segitő szolgáltatások</t>
  </si>
  <si>
    <t>19.</t>
  </si>
  <si>
    <t>Egyéb szolgáltatások</t>
  </si>
  <si>
    <t>20.</t>
  </si>
  <si>
    <t>Kiküldetések kiadásai</t>
  </si>
  <si>
    <t>21.</t>
  </si>
  <si>
    <t>Kiküldetések, reklám, propaganda kiadások</t>
  </si>
  <si>
    <t>22.</t>
  </si>
  <si>
    <t>Működési célú előzetesen felszámitott általános forgalmiadó</t>
  </si>
  <si>
    <t>23.</t>
  </si>
  <si>
    <t>Kifizetendő általános forgalmi adó</t>
  </si>
  <si>
    <t>24.</t>
  </si>
  <si>
    <t>Egyéb dologi kiadások</t>
  </si>
  <si>
    <t>25.</t>
  </si>
  <si>
    <t>Ellátottak pénzbeli juttatásai</t>
  </si>
  <si>
    <t>26.</t>
  </si>
  <si>
    <t>Egyéb működési célú kiadások</t>
  </si>
  <si>
    <t>27.</t>
  </si>
  <si>
    <t>Egyéb működési célú támogatás ÁHT-on belülre</t>
  </si>
  <si>
    <t>28.</t>
  </si>
  <si>
    <t>Egyéb működési célú támogatás ÁHT-on kivülre</t>
  </si>
  <si>
    <t>29.</t>
  </si>
  <si>
    <t>Tartalékok</t>
  </si>
  <si>
    <t>30.</t>
  </si>
  <si>
    <t>Beruházások</t>
  </si>
  <si>
    <t>31.</t>
  </si>
  <si>
    <t>Ingatlanok beszerzése, létesitése</t>
  </si>
  <si>
    <t>32.</t>
  </si>
  <si>
    <t>Informatikai eszközök beszerzése, létesitése</t>
  </si>
  <si>
    <t>33.</t>
  </si>
  <si>
    <t>Egyéb tárgyieszközök beszerzése, létesitése</t>
  </si>
  <si>
    <t>34.</t>
  </si>
  <si>
    <t>Beruházási célú előzetesen felszámitótt áfa</t>
  </si>
  <si>
    <t>35.</t>
  </si>
  <si>
    <t>Felújitások</t>
  </si>
  <si>
    <t>36.</t>
  </si>
  <si>
    <t>Ingatlanok felújitása</t>
  </si>
  <si>
    <t>37.</t>
  </si>
  <si>
    <t>Felújitási célú előzetesen felszámitott áfa</t>
  </si>
  <si>
    <t>38.</t>
  </si>
  <si>
    <t>Finanszirozási kiadások</t>
  </si>
  <si>
    <t>39.</t>
  </si>
  <si>
    <t>ÁHT-on belüli megelőlegezések visszafizetése</t>
  </si>
  <si>
    <t>40.</t>
  </si>
  <si>
    <t>Központi, irányitószervi támogatások</t>
  </si>
  <si>
    <t>41.</t>
  </si>
  <si>
    <t>ÖSSZES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</si>
</sst>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3"/>
      <color rgb="FF000000"/>
      <name val="Calibri"/>
      <family val="2"/>
      <charset val="238"/>
    </font>
    <font>
      <b/>
      <sz val="13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6" fillId="2" borderId="6" xfId="0" applyFont="1" applyFill="1" applyBorder="1"/>
    <xf numFmtId="0" fontId="2" fillId="2" borderId="7" xfId="0" applyFont="1" applyFill="1" applyBorder="1"/>
    <xf numFmtId="3" fontId="2" fillId="2" borderId="7" xfId="0" applyNumberFormat="1" applyFont="1" applyFill="1" applyBorder="1" applyAlignment="1">
      <alignment horizontal="right"/>
    </xf>
    <xf numFmtId="1" fontId="2" fillId="2" borderId="7" xfId="0" applyNumberFormat="1" applyFont="1" applyFill="1" applyBorder="1" applyAlignment="1">
      <alignment horizontal="center"/>
    </xf>
    <xf numFmtId="0" fontId="7" fillId="0" borderId="6" xfId="0" applyFont="1" applyBorder="1"/>
    <xf numFmtId="0" fontId="8" fillId="0" borderId="7" xfId="0" applyFont="1" applyBorder="1"/>
    <xf numFmtId="3" fontId="9" fillId="0" borderId="8" xfId="0" applyNumberFormat="1" applyFont="1" applyBorder="1" applyAlignment="1">
      <alignment horizontal="right"/>
    </xf>
    <xf numFmtId="3" fontId="9" fillId="0" borderId="8" xfId="0" applyNumberFormat="1" applyFont="1" applyBorder="1"/>
    <xf numFmtId="1" fontId="8" fillId="0" borderId="7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right"/>
    </xf>
    <xf numFmtId="3" fontId="2" fillId="2" borderId="7" xfId="0" applyNumberFormat="1" applyFont="1" applyFill="1" applyBorder="1" applyAlignment="1">
      <alignment horizontal="center"/>
    </xf>
    <xf numFmtId="3" fontId="8" fillId="0" borderId="7" xfId="0" applyNumberFormat="1" applyFont="1" applyBorder="1"/>
    <xf numFmtId="0" fontId="10" fillId="0" borderId="7" xfId="0" applyFont="1" applyBorder="1"/>
    <xf numFmtId="3" fontId="10" fillId="0" borderId="7" xfId="0" applyNumberFormat="1" applyFont="1" applyBorder="1" applyAlignment="1">
      <alignment horizontal="right"/>
    </xf>
    <xf numFmtId="3" fontId="10" fillId="0" borderId="7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workbookViewId="0">
      <selection sqref="A1:F1"/>
    </sheetView>
  </sheetViews>
  <sheetFormatPr defaultRowHeight="15" x14ac:dyDescent="0.25"/>
  <cols>
    <col min="2" max="2" width="80.5703125" customWidth="1"/>
    <col min="3" max="3" width="16.140625" customWidth="1"/>
    <col min="4" max="4" width="17.5703125" customWidth="1"/>
    <col min="6" max="6" width="17.1406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2"/>
      <c r="B4" s="2"/>
      <c r="C4" s="2"/>
      <c r="D4" s="2"/>
      <c r="E4" s="2"/>
      <c r="F4" s="2"/>
    </row>
    <row r="5" spans="1:6" ht="18.75" x14ac:dyDescent="0.3">
      <c r="A5" s="3" t="s">
        <v>1</v>
      </c>
      <c r="B5" s="3"/>
      <c r="C5" s="3"/>
      <c r="D5" s="3"/>
      <c r="E5" s="3"/>
      <c r="F5" s="3"/>
    </row>
    <row r="6" spans="1:6" x14ac:dyDescent="0.25">
      <c r="A6" s="4" t="s">
        <v>2</v>
      </c>
      <c r="B6" s="4"/>
      <c r="C6" s="4"/>
      <c r="D6" s="4"/>
      <c r="E6" s="4"/>
      <c r="F6" s="4"/>
    </row>
    <row r="7" spans="1:6" ht="15.75" thickBot="1" x14ac:dyDescent="0.3"/>
    <row r="8" spans="1:6" ht="64.5" thickBot="1" x14ac:dyDescent="0.35">
      <c r="A8" s="5"/>
      <c r="B8" s="6" t="s">
        <v>3</v>
      </c>
      <c r="C8" s="7" t="s">
        <v>4</v>
      </c>
      <c r="D8" s="8" t="s">
        <v>5</v>
      </c>
      <c r="E8" s="9" t="s">
        <v>6</v>
      </c>
      <c r="F8" s="10" t="s">
        <v>7</v>
      </c>
    </row>
    <row r="9" spans="1:6" ht="19.5" thickBot="1" x14ac:dyDescent="0.35">
      <c r="A9" s="11" t="s">
        <v>8</v>
      </c>
      <c r="B9" s="12" t="s">
        <v>9</v>
      </c>
      <c r="C9" s="13">
        <f>SUM(C10:C16)</f>
        <v>116888401</v>
      </c>
      <c r="D9" s="13">
        <f>SUM(D10:D16)</f>
        <v>116888401</v>
      </c>
      <c r="E9" s="14">
        <f>(F9/D9)*100</f>
        <v>47.896753245858839</v>
      </c>
      <c r="F9" s="13">
        <f>SUM(F10:F16)</f>
        <v>55985749</v>
      </c>
    </row>
    <row r="10" spans="1:6" ht="17.25" thickBot="1" x14ac:dyDescent="0.3">
      <c r="A10" s="15" t="s">
        <v>10</v>
      </c>
      <c r="B10" s="16" t="s">
        <v>11</v>
      </c>
      <c r="C10" s="17">
        <v>107135225</v>
      </c>
      <c r="D10" s="18">
        <v>106104225</v>
      </c>
      <c r="E10" s="19">
        <f>(F10/D10)*100</f>
        <v>47.264482634880942</v>
      </c>
      <c r="F10" s="20">
        <v>50149613</v>
      </c>
    </row>
    <row r="11" spans="1:6" ht="17.25" thickBot="1" x14ac:dyDescent="0.3">
      <c r="A11" s="15" t="s">
        <v>12</v>
      </c>
      <c r="B11" s="16" t="s">
        <v>13</v>
      </c>
      <c r="C11" s="17">
        <v>1264000</v>
      </c>
      <c r="D11" s="18">
        <v>1264000</v>
      </c>
      <c r="E11" s="19">
        <f t="shared" ref="E11:E49" si="0">(F11/D11)*100</f>
        <v>42.139636075949369</v>
      </c>
      <c r="F11" s="20">
        <v>532645</v>
      </c>
    </row>
    <row r="12" spans="1:6" ht="17.25" thickBot="1" x14ac:dyDescent="0.3">
      <c r="A12" s="15" t="s">
        <v>14</v>
      </c>
      <c r="B12" s="16" t="s">
        <v>15</v>
      </c>
      <c r="C12" s="17"/>
      <c r="D12" s="18">
        <v>631000</v>
      </c>
      <c r="E12" s="19">
        <f t="shared" si="0"/>
        <v>96.089381933438986</v>
      </c>
      <c r="F12" s="20">
        <v>606324</v>
      </c>
    </row>
    <row r="13" spans="1:6" ht="17.25" thickBot="1" x14ac:dyDescent="0.3">
      <c r="A13" s="15" t="s">
        <v>16</v>
      </c>
      <c r="B13" s="16" t="s">
        <v>17</v>
      </c>
      <c r="C13" s="17">
        <v>60000</v>
      </c>
      <c r="D13" s="18">
        <v>60000</v>
      </c>
      <c r="E13" s="19">
        <f t="shared" si="0"/>
        <v>3.3099999999999996</v>
      </c>
      <c r="F13" s="20">
        <v>1986</v>
      </c>
    </row>
    <row r="14" spans="1:6" ht="17.25" thickBot="1" x14ac:dyDescent="0.3">
      <c r="A14" s="15" t="s">
        <v>18</v>
      </c>
      <c r="B14" s="16" t="s">
        <v>19</v>
      </c>
      <c r="C14" s="17">
        <v>8109176</v>
      </c>
      <c r="D14" s="18">
        <v>8109176</v>
      </c>
      <c r="E14" s="19">
        <f t="shared" si="0"/>
        <v>49.371193817966216</v>
      </c>
      <c r="F14" s="20">
        <v>4003597</v>
      </c>
    </row>
    <row r="15" spans="1:6" ht="17.25" thickBot="1" x14ac:dyDescent="0.3">
      <c r="A15" s="15" t="s">
        <v>20</v>
      </c>
      <c r="B15" s="16" t="s">
        <v>21</v>
      </c>
      <c r="C15" s="20">
        <v>20000</v>
      </c>
      <c r="D15" s="18">
        <v>420000</v>
      </c>
      <c r="E15" s="19">
        <f t="shared" si="0"/>
        <v>97.404761904761898</v>
      </c>
      <c r="F15" s="20">
        <v>409100</v>
      </c>
    </row>
    <row r="16" spans="1:6" ht="17.25" thickBot="1" x14ac:dyDescent="0.3">
      <c r="A16" s="15" t="s">
        <v>22</v>
      </c>
      <c r="B16" s="16" t="s">
        <v>23</v>
      </c>
      <c r="C16" s="20">
        <v>300000</v>
      </c>
      <c r="D16" s="18">
        <v>300000</v>
      </c>
      <c r="E16" s="19">
        <f t="shared" si="0"/>
        <v>94.161333333333332</v>
      </c>
      <c r="F16" s="20">
        <v>282484</v>
      </c>
    </row>
    <row r="17" spans="1:6" ht="19.5" thickBot="1" x14ac:dyDescent="0.35">
      <c r="A17" s="11" t="s">
        <v>24</v>
      </c>
      <c r="B17" s="12" t="s">
        <v>25</v>
      </c>
      <c r="C17" s="13">
        <v>41407895</v>
      </c>
      <c r="D17" s="13">
        <v>41407895</v>
      </c>
      <c r="E17" s="21">
        <f t="shared" si="0"/>
        <v>18.09990341213916</v>
      </c>
      <c r="F17" s="13">
        <v>7494789</v>
      </c>
    </row>
    <row r="18" spans="1:6" ht="19.5" thickBot="1" x14ac:dyDescent="0.35">
      <c r="A18" s="11" t="s">
        <v>26</v>
      </c>
      <c r="B18" s="12" t="s">
        <v>27</v>
      </c>
      <c r="C18" s="13">
        <f>SUM(C19:C31)</f>
        <v>57920801</v>
      </c>
      <c r="D18" s="13">
        <f>SUM(D19:D31)</f>
        <v>57920801</v>
      </c>
      <c r="E18" s="21">
        <f t="shared" si="0"/>
        <v>42.404014751108157</v>
      </c>
      <c r="F18" s="13">
        <f>SUM(F19:F31)</f>
        <v>24560745</v>
      </c>
    </row>
    <row r="19" spans="1:6" ht="16.5" thickBot="1" x14ac:dyDescent="0.3">
      <c r="A19" s="15" t="s">
        <v>28</v>
      </c>
      <c r="B19" s="16" t="s">
        <v>29</v>
      </c>
      <c r="C19" s="20">
        <v>584037</v>
      </c>
      <c r="D19" s="22">
        <v>584037</v>
      </c>
      <c r="E19" s="19">
        <f t="shared" si="0"/>
        <v>10.190792706626464</v>
      </c>
      <c r="F19" s="20">
        <v>59518</v>
      </c>
    </row>
    <row r="20" spans="1:6" ht="16.5" thickBot="1" x14ac:dyDescent="0.3">
      <c r="A20" s="15" t="s">
        <v>30</v>
      </c>
      <c r="B20" s="16" t="s">
        <v>31</v>
      </c>
      <c r="C20" s="20">
        <v>15557043</v>
      </c>
      <c r="D20" s="22">
        <v>14694043</v>
      </c>
      <c r="E20" s="19">
        <f t="shared" si="0"/>
        <v>43.406222507991842</v>
      </c>
      <c r="F20" s="20">
        <v>6378129</v>
      </c>
    </row>
    <row r="21" spans="1:6" ht="16.5" thickBot="1" x14ac:dyDescent="0.3">
      <c r="A21" s="15" t="s">
        <v>32</v>
      </c>
      <c r="B21" s="16" t="s">
        <v>33</v>
      </c>
      <c r="C21" s="20">
        <v>500000</v>
      </c>
      <c r="D21" s="20">
        <v>500000</v>
      </c>
      <c r="E21" s="19">
        <f t="shared" si="0"/>
        <v>2</v>
      </c>
      <c r="F21" s="20">
        <v>10000</v>
      </c>
    </row>
    <row r="22" spans="1:6" ht="16.5" thickBot="1" x14ac:dyDescent="0.3">
      <c r="A22" s="15" t="s">
        <v>34</v>
      </c>
      <c r="B22" s="16" t="s">
        <v>35</v>
      </c>
      <c r="C22" s="20">
        <v>680000</v>
      </c>
      <c r="D22" s="20">
        <v>680000</v>
      </c>
      <c r="E22" s="19">
        <f t="shared" si="0"/>
        <v>40.407794117647065</v>
      </c>
      <c r="F22" s="20">
        <v>274773</v>
      </c>
    </row>
    <row r="23" spans="1:6" ht="16.5" thickBot="1" x14ac:dyDescent="0.3">
      <c r="A23" s="15" t="s">
        <v>36</v>
      </c>
      <c r="B23" s="16" t="s">
        <v>37</v>
      </c>
      <c r="C23" s="20">
        <v>10485402</v>
      </c>
      <c r="D23" s="22">
        <v>10460402</v>
      </c>
      <c r="E23" s="19">
        <f t="shared" si="0"/>
        <v>45.058096237601575</v>
      </c>
      <c r="F23" s="20">
        <v>4713258</v>
      </c>
    </row>
    <row r="24" spans="1:6" ht="16.5" thickBot="1" x14ac:dyDescent="0.3">
      <c r="A24" s="15" t="s">
        <v>38</v>
      </c>
      <c r="B24" s="16" t="s">
        <v>39</v>
      </c>
      <c r="C24" s="20">
        <v>0</v>
      </c>
      <c r="D24" s="22">
        <v>25000</v>
      </c>
      <c r="E24" s="19">
        <f t="shared" si="0"/>
        <v>0</v>
      </c>
      <c r="F24" s="20">
        <v>0</v>
      </c>
    </row>
    <row r="25" spans="1:6" ht="16.5" thickBot="1" x14ac:dyDescent="0.3">
      <c r="A25" s="15" t="s">
        <v>40</v>
      </c>
      <c r="B25" s="16" t="s">
        <v>41</v>
      </c>
      <c r="C25" s="20">
        <v>120000</v>
      </c>
      <c r="D25" s="22">
        <v>1088000</v>
      </c>
      <c r="E25" s="19">
        <f t="shared" si="0"/>
        <v>99.981709558823525</v>
      </c>
      <c r="F25" s="20">
        <v>1087801</v>
      </c>
    </row>
    <row r="26" spans="1:6" ht="16.5" thickBot="1" x14ac:dyDescent="0.3">
      <c r="A26" s="15" t="s">
        <v>42</v>
      </c>
      <c r="B26" s="16" t="s">
        <v>43</v>
      </c>
      <c r="C26" s="20">
        <v>7384100</v>
      </c>
      <c r="D26" s="22">
        <v>6659100</v>
      </c>
      <c r="E26" s="19">
        <f t="shared" si="0"/>
        <v>3.6040906428796684</v>
      </c>
      <c r="F26" s="20">
        <v>240000</v>
      </c>
    </row>
    <row r="27" spans="1:6" ht="16.5" thickBot="1" x14ac:dyDescent="0.3">
      <c r="A27" s="15" t="s">
        <v>44</v>
      </c>
      <c r="B27" s="16" t="s">
        <v>45</v>
      </c>
      <c r="C27" s="20">
        <v>6425000</v>
      </c>
      <c r="D27" s="22">
        <v>7045000</v>
      </c>
      <c r="E27" s="19">
        <f t="shared" si="0"/>
        <v>81.656593328601843</v>
      </c>
      <c r="F27" s="20">
        <v>5752707</v>
      </c>
    </row>
    <row r="28" spans="1:6" ht="16.5" thickBot="1" x14ac:dyDescent="0.3">
      <c r="A28" s="15" t="s">
        <v>46</v>
      </c>
      <c r="B28" s="16" t="s">
        <v>47</v>
      </c>
      <c r="C28" s="20">
        <v>70000</v>
      </c>
      <c r="D28" s="22">
        <v>70000</v>
      </c>
      <c r="E28" s="19">
        <f t="shared" si="0"/>
        <v>0</v>
      </c>
      <c r="F28" s="20">
        <v>0</v>
      </c>
    </row>
    <row r="29" spans="1:6" ht="16.5" thickBot="1" x14ac:dyDescent="0.3">
      <c r="A29" s="15" t="s">
        <v>48</v>
      </c>
      <c r="B29" s="16" t="s">
        <v>49</v>
      </c>
      <c r="C29" s="20">
        <v>11358219</v>
      </c>
      <c r="D29" s="22">
        <v>11308219</v>
      </c>
      <c r="E29" s="19">
        <f t="shared" si="0"/>
        <v>38.83510745591326</v>
      </c>
      <c r="F29" s="20">
        <v>4391559</v>
      </c>
    </row>
    <row r="30" spans="1:6" ht="16.5" thickBot="1" x14ac:dyDescent="0.3">
      <c r="A30" s="15" t="s">
        <v>50</v>
      </c>
      <c r="B30" s="16" t="s">
        <v>51</v>
      </c>
      <c r="C30" s="20">
        <v>2400000</v>
      </c>
      <c r="D30" s="22">
        <v>4050000</v>
      </c>
      <c r="E30" s="19">
        <f t="shared" si="0"/>
        <v>35.20987654320988</v>
      </c>
      <c r="F30" s="20">
        <v>1426000</v>
      </c>
    </row>
    <row r="31" spans="1:6" ht="16.5" thickBot="1" x14ac:dyDescent="0.3">
      <c r="A31" s="15" t="s">
        <v>52</v>
      </c>
      <c r="B31" s="16" t="s">
        <v>53</v>
      </c>
      <c r="C31" s="20">
        <v>2357000</v>
      </c>
      <c r="D31" s="22">
        <v>757000</v>
      </c>
      <c r="E31" s="19">
        <f t="shared" si="0"/>
        <v>29.98678996036988</v>
      </c>
      <c r="F31" s="20">
        <v>227000</v>
      </c>
    </row>
    <row r="32" spans="1:6" ht="16.5" thickBot="1" x14ac:dyDescent="0.3">
      <c r="A32" s="15" t="s">
        <v>54</v>
      </c>
      <c r="B32" s="16" t="s">
        <v>55</v>
      </c>
      <c r="C32" s="20"/>
      <c r="D32" s="22"/>
      <c r="E32" s="19"/>
      <c r="F32" s="20"/>
    </row>
    <row r="33" spans="1:6" ht="19.5" thickBot="1" x14ac:dyDescent="0.35">
      <c r="A33" s="11" t="s">
        <v>56</v>
      </c>
      <c r="B33" s="12" t="s">
        <v>57</v>
      </c>
      <c r="C33" s="13">
        <v>16965000</v>
      </c>
      <c r="D33" s="13">
        <v>16965000</v>
      </c>
      <c r="E33" s="21">
        <f t="shared" si="0"/>
        <v>12.452384320660183</v>
      </c>
      <c r="F33" s="13">
        <v>2112547</v>
      </c>
    </row>
    <row r="34" spans="1:6" ht="19.5" thickBot="1" x14ac:dyDescent="0.35">
      <c r="A34" s="11" t="s">
        <v>58</v>
      </c>
      <c r="B34" s="12" t="s">
        <v>59</v>
      </c>
      <c r="C34" s="13">
        <f>C35+C36+C37</f>
        <v>41158675</v>
      </c>
      <c r="D34" s="13">
        <f t="shared" ref="D34:F34" si="1">D35+D36+D37</f>
        <v>26493759</v>
      </c>
      <c r="E34" s="21">
        <f t="shared" si="0"/>
        <v>5.5152309643942941</v>
      </c>
      <c r="F34" s="13">
        <f t="shared" si="1"/>
        <v>1461192</v>
      </c>
    </row>
    <row r="35" spans="1:6" ht="16.5" thickBot="1" x14ac:dyDescent="0.3">
      <c r="A35" s="15" t="s">
        <v>60</v>
      </c>
      <c r="B35" s="16" t="s">
        <v>61</v>
      </c>
      <c r="C35" s="20">
        <v>5986920</v>
      </c>
      <c r="D35" s="22">
        <v>5386920</v>
      </c>
      <c r="E35" s="19">
        <f t="shared" si="0"/>
        <v>6.2225538897923114</v>
      </c>
      <c r="F35" s="20">
        <v>335204</v>
      </c>
    </row>
    <row r="36" spans="1:6" ht="16.5" thickBot="1" x14ac:dyDescent="0.3">
      <c r="A36" s="15" t="s">
        <v>62</v>
      </c>
      <c r="B36" s="16" t="s">
        <v>63</v>
      </c>
      <c r="C36" s="20">
        <v>1136970</v>
      </c>
      <c r="D36" s="22">
        <v>1736970</v>
      </c>
      <c r="E36" s="19">
        <f t="shared" si="0"/>
        <v>64.824838655820187</v>
      </c>
      <c r="F36" s="20">
        <v>1125988</v>
      </c>
    </row>
    <row r="37" spans="1:6" ht="16.5" thickBot="1" x14ac:dyDescent="0.3">
      <c r="A37" s="15" t="s">
        <v>64</v>
      </c>
      <c r="B37" s="16" t="s">
        <v>65</v>
      </c>
      <c r="C37" s="20">
        <v>34034785</v>
      </c>
      <c r="D37" s="22">
        <v>19369869</v>
      </c>
      <c r="E37" s="19">
        <f t="shared" si="0"/>
        <v>0</v>
      </c>
      <c r="F37" s="20">
        <v>0</v>
      </c>
    </row>
    <row r="38" spans="1:6" ht="19.5" thickBot="1" x14ac:dyDescent="0.35">
      <c r="A38" s="11" t="s">
        <v>66</v>
      </c>
      <c r="B38" s="12" t="s">
        <v>67</v>
      </c>
      <c r="C38" s="13">
        <v>6996011</v>
      </c>
      <c r="D38" s="13">
        <v>10575011</v>
      </c>
      <c r="E38" s="21">
        <f t="shared" si="0"/>
        <v>49.070918224103977</v>
      </c>
      <c r="F38" s="13">
        <v>5189255</v>
      </c>
    </row>
    <row r="39" spans="1:6" ht="16.5" thickBot="1" x14ac:dyDescent="0.3">
      <c r="A39" s="15" t="s">
        <v>68</v>
      </c>
      <c r="B39" s="16" t="s">
        <v>69</v>
      </c>
      <c r="C39" s="20">
        <v>0</v>
      </c>
      <c r="D39" s="22">
        <v>176000</v>
      </c>
      <c r="E39" s="19">
        <f t="shared" si="0"/>
        <v>0</v>
      </c>
      <c r="F39" s="20">
        <v>0</v>
      </c>
    </row>
    <row r="40" spans="1:6" ht="16.5" thickBot="1" x14ac:dyDescent="0.3">
      <c r="A40" s="15" t="s">
        <v>70</v>
      </c>
      <c r="B40" s="16" t="s">
        <v>71</v>
      </c>
      <c r="C40" s="20">
        <v>0</v>
      </c>
      <c r="D40" s="22">
        <v>431000</v>
      </c>
      <c r="E40" s="19">
        <f t="shared" si="0"/>
        <v>99.816009280742463</v>
      </c>
      <c r="F40" s="20">
        <v>430207</v>
      </c>
    </row>
    <row r="41" spans="1:6" ht="16.5" thickBot="1" x14ac:dyDescent="0.3">
      <c r="A41" s="15" t="s">
        <v>72</v>
      </c>
      <c r="B41" s="16" t="s">
        <v>73</v>
      </c>
      <c r="C41" s="20">
        <v>5508670</v>
      </c>
      <c r="D41" s="22">
        <v>7740670</v>
      </c>
      <c r="E41" s="19">
        <f t="shared" si="0"/>
        <v>47.228754100097284</v>
      </c>
      <c r="F41" s="20">
        <v>3655822</v>
      </c>
    </row>
    <row r="42" spans="1:6" ht="16.5" thickBot="1" x14ac:dyDescent="0.3">
      <c r="A42" s="15" t="s">
        <v>74</v>
      </c>
      <c r="B42" s="16" t="s">
        <v>75</v>
      </c>
      <c r="C42" s="20">
        <v>1487341</v>
      </c>
      <c r="D42" s="22">
        <v>2227341</v>
      </c>
      <c r="E42" s="19">
        <f t="shared" si="0"/>
        <v>49.531077639211958</v>
      </c>
      <c r="F42" s="20">
        <v>1103226</v>
      </c>
    </row>
    <row r="43" spans="1:6" ht="19.5" thickBot="1" x14ac:dyDescent="0.35">
      <c r="A43" s="11" t="s">
        <v>76</v>
      </c>
      <c r="B43" s="12" t="s">
        <v>77</v>
      </c>
      <c r="C43" s="13">
        <f>C44+C45</f>
        <v>56200250</v>
      </c>
      <c r="D43" s="13">
        <f t="shared" ref="D43:F43" si="2">D44+D45</f>
        <v>52621250</v>
      </c>
      <c r="E43" s="21">
        <f t="shared" si="0"/>
        <v>7.4853200940684612</v>
      </c>
      <c r="F43" s="13">
        <f t="shared" si="2"/>
        <v>3938869</v>
      </c>
    </row>
    <row r="44" spans="1:6" ht="16.5" thickBot="1" x14ac:dyDescent="0.3">
      <c r="A44" s="15" t="s">
        <v>78</v>
      </c>
      <c r="B44" s="16" t="s">
        <v>79</v>
      </c>
      <c r="C44" s="20">
        <v>44252165</v>
      </c>
      <c r="D44" s="22">
        <v>41413165</v>
      </c>
      <c r="E44" s="19">
        <f t="shared" si="0"/>
        <v>9.1723344496852626</v>
      </c>
      <c r="F44" s="20">
        <v>3798554</v>
      </c>
    </row>
    <row r="45" spans="1:6" ht="16.5" thickBot="1" x14ac:dyDescent="0.3">
      <c r="A45" s="15" t="s">
        <v>80</v>
      </c>
      <c r="B45" s="16" t="s">
        <v>81</v>
      </c>
      <c r="C45" s="20">
        <v>11948085</v>
      </c>
      <c r="D45" s="22">
        <v>11208085</v>
      </c>
      <c r="E45" s="19">
        <f t="shared" si="0"/>
        <v>1.251908778350628</v>
      </c>
      <c r="F45" s="20">
        <v>140315</v>
      </c>
    </row>
    <row r="46" spans="1:6" ht="19.5" thickBot="1" x14ac:dyDescent="0.35">
      <c r="A46" s="11" t="s">
        <v>82</v>
      </c>
      <c r="B46" s="12" t="s">
        <v>83</v>
      </c>
      <c r="C46" s="13">
        <f>C47+C48</f>
        <v>9796036</v>
      </c>
      <c r="D46" s="13">
        <f t="shared" ref="D46:F46" si="3">D47+D48</f>
        <v>9796036</v>
      </c>
      <c r="E46" s="21">
        <f t="shared" si="0"/>
        <v>59.267503712726253</v>
      </c>
      <c r="F46" s="13">
        <f t="shared" si="3"/>
        <v>5805866</v>
      </c>
    </row>
    <row r="47" spans="1:6" ht="16.5" thickBot="1" x14ac:dyDescent="0.3">
      <c r="A47" s="15" t="s">
        <v>84</v>
      </c>
      <c r="B47" s="16" t="s">
        <v>85</v>
      </c>
      <c r="C47" s="20">
        <v>1238374</v>
      </c>
      <c r="D47" s="22">
        <v>1238374</v>
      </c>
      <c r="E47" s="19">
        <f t="shared" si="0"/>
        <v>100</v>
      </c>
      <c r="F47" s="20">
        <v>1238374</v>
      </c>
    </row>
    <row r="48" spans="1:6" ht="16.5" thickBot="1" x14ac:dyDescent="0.3">
      <c r="A48" s="15" t="s">
        <v>86</v>
      </c>
      <c r="B48" s="23" t="s">
        <v>87</v>
      </c>
      <c r="C48" s="24">
        <v>8557662</v>
      </c>
      <c r="D48" s="25">
        <v>8557662</v>
      </c>
      <c r="E48" s="19">
        <f t="shared" si="0"/>
        <v>53.373129249554374</v>
      </c>
      <c r="F48" s="24">
        <v>4567492</v>
      </c>
    </row>
    <row r="49" spans="1:6" ht="19.5" thickBot="1" x14ac:dyDescent="0.35">
      <c r="A49" s="11" t="s">
        <v>88</v>
      </c>
      <c r="B49" s="12" t="s">
        <v>89</v>
      </c>
      <c r="C49" s="13">
        <f>C9+C17+C18+C33+C34+C38+C43+C46</f>
        <v>347333069</v>
      </c>
      <c r="D49" s="13">
        <f t="shared" ref="D49:F49" si="4">D9+D17+D18+D33+D34+D38+D43+D46</f>
        <v>332668153</v>
      </c>
      <c r="E49" s="21">
        <f t="shared" si="0"/>
        <v>32.028618020433115</v>
      </c>
      <c r="F49" s="13">
        <f t="shared" si="4"/>
        <v>106549012</v>
      </c>
    </row>
    <row r="50" spans="1:6" ht="16.5" thickBot="1" x14ac:dyDescent="0.3">
      <c r="A50" s="15"/>
      <c r="B50" s="23"/>
      <c r="C50" s="24"/>
      <c r="D50" s="23"/>
      <c r="E50" s="23"/>
      <c r="F50" s="24"/>
    </row>
  </sheetData>
  <mergeCells count="3">
    <mergeCell ref="A1:F1"/>
    <mergeCell ref="A5:F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Szoboszlai Zoltán</dc:creator>
  <cp:lastModifiedBy>Szoboszlai Zoltán</cp:lastModifiedBy>
  <dcterms:created xsi:type="dcterms:W3CDTF">2018-09-28T07:01:40Z</dcterms:created>
  <dcterms:modified xsi:type="dcterms:W3CDTF">2018-09-28T07:02:38Z</dcterms:modified>
</cp:coreProperties>
</file>