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8.3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B45" i="1"/>
  <c r="E44" i="1"/>
  <c r="C43" i="1"/>
  <c r="E43" i="1" s="1"/>
  <c r="E42" i="1"/>
  <c r="C42" i="1"/>
  <c r="C45" i="1" s="1"/>
  <c r="E41" i="1"/>
  <c r="E40" i="1"/>
  <c r="E39" i="1"/>
  <c r="E38" i="1"/>
  <c r="D37" i="1"/>
  <c r="C37" i="1"/>
  <c r="B37" i="1"/>
  <c r="D35" i="1"/>
  <c r="C35" i="1"/>
  <c r="B35" i="1"/>
  <c r="E35" i="1" s="1"/>
  <c r="E34" i="1"/>
  <c r="E33" i="1"/>
  <c r="E32" i="1"/>
  <c r="E31" i="1"/>
  <c r="E30" i="1"/>
  <c r="E29" i="1"/>
  <c r="E28" i="1"/>
  <c r="D23" i="1"/>
  <c r="E22" i="1"/>
  <c r="E21" i="1"/>
  <c r="E20" i="1"/>
  <c r="E19" i="1"/>
  <c r="B18" i="1"/>
  <c r="B23" i="1" s="1"/>
  <c r="E17" i="1"/>
  <c r="E16" i="1"/>
  <c r="C16" i="1"/>
  <c r="D15" i="1"/>
  <c r="C15" i="1"/>
  <c r="B15" i="1"/>
  <c r="D13" i="1"/>
  <c r="C13" i="1"/>
  <c r="E12" i="1"/>
  <c r="E11" i="1"/>
  <c r="E10" i="1"/>
  <c r="E9" i="1"/>
  <c r="B8" i="1"/>
  <c r="E8" i="1" s="1"/>
  <c r="E7" i="1"/>
  <c r="E6" i="1"/>
  <c r="A1" i="1"/>
  <c r="E45" i="1" l="1"/>
  <c r="B13" i="1"/>
  <c r="E13" i="1" s="1"/>
  <c r="C18" i="1"/>
  <c r="C23" i="1" s="1"/>
  <c r="E23" i="1" s="1"/>
  <c r="E18" i="1" l="1"/>
</calcChain>
</file>

<file path=xl/sharedStrings.xml><?xml version="1.0" encoding="utf-8"?>
<sst xmlns="http://schemas.openxmlformats.org/spreadsheetml/2006/main" count="46" uniqueCount="24">
  <si>
    <t>EU-s projekt neve, azonosítója: Helyi klímastratégia kidolgozása, valamint a klímatudatosságot erősítő szemléletformálás megvalósítása Tiszavasváriban, KEHOP-1.2.1-18-2018-00048</t>
  </si>
  <si>
    <t>Forintban!</t>
  </si>
  <si>
    <t>Források</t>
  </si>
  <si>
    <t>2021. előtt</t>
  </si>
  <si>
    <t>2021.</t>
  </si>
  <si>
    <t>2021.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</si>
  <si>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</si>
  <si>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</si>
  <si>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</si>
  <si>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</si>
  <si>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</si>
  <si>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</si>
  <si>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</si>
  <si>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</si>
  <si>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</si>
  <si>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</si>
  <si>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</si>
  <si>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</si>
  <si>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</si>
  <si>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Pályázati tartalék</t>
  </si>
  <si>
    <t>Fordított ÁFA</t>
  </si>
  <si>
    <t>Összesen:</t>
  </si>
  <si>
    <t>EU-s projekt neve, azonosítója: Iparterület kialakítása Tiszavasváriban, TOP-1.1.1-15-SB1-2016-00005</t>
  </si>
  <si>
    <t>Beruházási tartalék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</si>
</sst>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b/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6" fillId="0" borderId="0"/>
    <xf numFmtId="0" fontId="1" fillId="0" borderId="0"/>
    <xf numFmtId="0" fontId="1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 applyFill="1" applyAlignment="1">
      <alignment horizontal="right"/>
    </xf>
    <xf numFmtId="0" fontId="0" fillId="0" borderId="0" xfId="0" applyFont="1" applyFill="1"/>
    <xf numFmtId="0" fontId="0" fillId="0" borderId="0" xfId="0" applyFont="1" applyFill="1" applyProtection="1"/>
    <xf numFmtId="0" fontId="3" fillId="0" borderId="0" xfId="0" applyFont="1" applyFill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right"/>
    </xf>
    <xf numFmtId="0" fontId="5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vertical="center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3" fontId="6" fillId="0" borderId="7" xfId="0" applyNumberFormat="1" applyFont="1" applyFill="1" applyBorder="1" applyAlignment="1" applyProtection="1">
      <alignment vertical="center"/>
    </xf>
    <xf numFmtId="49" fontId="7" fillId="0" borderId="8" xfId="0" quotePrefix="1" applyNumberFormat="1" applyFont="1" applyFill="1" applyBorder="1" applyAlignment="1" applyProtection="1">
      <alignment horizontal="left" vertical="center" indent="1"/>
    </xf>
    <xf numFmtId="3" fontId="7" fillId="0" borderId="9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 applyProtection="1">
      <alignment vertical="center"/>
    </xf>
    <xf numFmtId="49" fontId="6" fillId="0" borderId="8" xfId="0" applyNumberFormat="1" applyFont="1" applyFill="1" applyBorder="1" applyAlignment="1" applyProtection="1">
      <alignment vertical="center"/>
    </xf>
    <xf numFmtId="3" fontId="6" fillId="0" borderId="9" xfId="0" applyNumberFormat="1" applyFont="1" applyFill="1" applyBorder="1" applyAlignment="1" applyProtection="1">
      <alignment vertical="center"/>
      <protection locked="0"/>
    </xf>
    <xf numFmtId="3" fontId="6" fillId="0" borderId="10" xfId="0" applyNumberFormat="1" applyFont="1" applyFill="1" applyBorder="1" applyAlignment="1" applyProtection="1">
      <alignment vertical="center"/>
    </xf>
    <xf numFmtId="3" fontId="8" fillId="0" borderId="9" xfId="0" applyNumberFormat="1" applyFont="1" applyFill="1" applyBorder="1" applyAlignment="1" applyProtection="1">
      <alignment vertical="center"/>
      <protection locked="0"/>
    </xf>
    <xf numFmtId="3" fontId="8" fillId="0" borderId="10" xfId="0" applyNumberFormat="1" applyFont="1" applyFill="1" applyBorder="1" applyAlignment="1" applyProtection="1">
      <alignment vertical="center"/>
    </xf>
    <xf numFmtId="49" fontId="6" fillId="0" borderId="11" xfId="0" applyNumberFormat="1" applyFont="1" applyFill="1" applyBorder="1" applyAlignment="1" applyProtection="1">
      <alignment vertical="center"/>
      <protection locked="0"/>
    </xf>
    <xf numFmtId="3" fontId="6" fillId="0" borderId="12" xfId="0" applyNumberFormat="1" applyFont="1" applyFill="1" applyBorder="1" applyAlignment="1" applyProtection="1">
      <alignment vertical="center"/>
      <protection locked="0"/>
    </xf>
    <xf numFmtId="3" fontId="8" fillId="0" borderId="12" xfId="0" applyNumberFormat="1" applyFont="1" applyFill="1" applyBorder="1" applyAlignment="1" applyProtection="1">
      <alignment vertical="center"/>
      <protection locked="0"/>
    </xf>
    <xf numFmtId="49" fontId="5" fillId="0" borderId="13" xfId="0" applyNumberFormat="1" applyFont="1" applyFill="1" applyBorder="1" applyAlignment="1" applyProtection="1">
      <alignment vertical="center"/>
    </xf>
    <xf numFmtId="3" fontId="6" fillId="0" borderId="14" xfId="0" applyNumberFormat="1" applyFont="1" applyFill="1" applyBorder="1" applyAlignment="1" applyProtection="1">
      <alignment vertical="center"/>
    </xf>
    <xf numFmtId="3" fontId="8" fillId="0" borderId="14" xfId="0" applyNumberFormat="1" applyFont="1" applyFill="1" applyBorder="1" applyAlignment="1" applyProtection="1">
      <alignment vertical="center"/>
    </xf>
    <xf numFmtId="3" fontId="8" fillId="0" borderId="15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6" fillId="0" borderId="8" xfId="0" applyNumberFormat="1" applyFont="1" applyFill="1" applyBorder="1" applyAlignment="1" applyProtection="1">
      <alignment horizontal="left" vertical="center"/>
    </xf>
    <xf numFmtId="49" fontId="6" fillId="0" borderId="8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Protection="1"/>
    <xf numFmtId="0" fontId="4" fillId="0" borderId="0" xfId="0" applyFont="1" applyFill="1" applyBorder="1" applyAlignment="1" applyProtection="1">
      <alignment horizontal="right"/>
    </xf>
    <xf numFmtId="49" fontId="8" fillId="0" borderId="5" xfId="0" applyNumberFormat="1" applyFont="1" applyFill="1" applyBorder="1" applyAlignment="1" applyProtection="1">
      <alignment vertical="center"/>
    </xf>
    <xf numFmtId="3" fontId="8" fillId="0" borderId="6" xfId="0" applyNumberFormat="1" applyFont="1" applyFill="1" applyBorder="1" applyAlignment="1" applyProtection="1">
      <alignment vertical="center"/>
      <protection locked="0"/>
    </xf>
    <xf numFmtId="3" fontId="8" fillId="0" borderId="7" xfId="0" applyNumberFormat="1" applyFont="1" applyFill="1" applyBorder="1" applyAlignment="1" applyProtection="1">
      <alignment vertical="center"/>
    </xf>
    <xf numFmtId="49" fontId="10" fillId="0" borderId="8" xfId="0" quotePrefix="1" applyNumberFormat="1" applyFont="1" applyFill="1" applyBorder="1" applyAlignment="1" applyProtection="1">
      <alignment horizontal="left" vertical="center" indent="1"/>
    </xf>
    <xf numFmtId="3" fontId="10" fillId="0" borderId="9" xfId="0" applyNumberFormat="1" applyFont="1" applyFill="1" applyBorder="1" applyAlignment="1" applyProtection="1">
      <alignment vertical="center"/>
      <protection locked="0"/>
    </xf>
    <xf numFmtId="49" fontId="8" fillId="0" borderId="8" xfId="0" applyNumberFormat="1" applyFont="1" applyFill="1" applyBorder="1" applyAlignment="1" applyProtection="1">
      <alignment vertical="center"/>
    </xf>
    <xf numFmtId="49" fontId="8" fillId="0" borderId="1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</xf>
    <xf numFmtId="49" fontId="8" fillId="0" borderId="8" xfId="0" applyNumberFormat="1" applyFont="1" applyFill="1" applyBorder="1" applyAlignment="1" applyProtection="1">
      <alignment horizontal="left" vertical="center"/>
    </xf>
    <xf numFmtId="49" fontId="8" fillId="0" borderId="8" xfId="0" applyNumberFormat="1" applyFont="1" applyFill="1" applyBorder="1" applyAlignment="1" applyProtection="1">
      <alignment vertical="center"/>
      <protection locked="0"/>
    </xf>
  </cellXfs>
  <cellStyles count="6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2 2" xfId="19"/>
    <cellStyle name="Ezres 5 2 3" xfId="20"/>
    <cellStyle name="Ezres 5 3" xfId="21"/>
    <cellStyle name="Ezres 5 4" xfId="22"/>
    <cellStyle name="Ezres 6" xfId="23"/>
    <cellStyle name="Ezres 6 2" xfId="24"/>
    <cellStyle name="Ezres 6 2 2" xfId="25"/>
    <cellStyle name="Ezres 6 2 3" xfId="26"/>
    <cellStyle name="Ezres 6 3" xfId="27"/>
    <cellStyle name="Ezres 6 4" xfId="28"/>
    <cellStyle name="Ezres 7" xfId="29"/>
    <cellStyle name="Ezres 7 2" xfId="30"/>
    <cellStyle name="Ezres 7 3" xfId="31"/>
    <cellStyle name="Ezres 7 4" xfId="32"/>
    <cellStyle name="hetmál kút" xfId="33"/>
    <cellStyle name="Hiperhivatkozás" xfId="34"/>
    <cellStyle name="Már látott hiperhivatkozás" xfId="35"/>
    <cellStyle name="Normál" xfId="0" builtinId="0"/>
    <cellStyle name="Normál 2" xfId="36"/>
    <cellStyle name="Normál 2 2" xfId="37"/>
    <cellStyle name="Normál 2 3" xfId="38"/>
    <cellStyle name="Normál 3" xfId="39"/>
    <cellStyle name="Normál 3 2" xfId="40"/>
    <cellStyle name="Normál 3 2 2" xfId="41"/>
    <cellStyle name="Normál 4" xfId="42"/>
    <cellStyle name="Normál 4 2" xfId="43"/>
    <cellStyle name="Normál 4 2 2" xfId="44"/>
    <cellStyle name="Normál 4 2 3" xfId="45"/>
    <cellStyle name="Normál 4 3" xfId="46"/>
    <cellStyle name="Normál 4 4" xfId="47"/>
    <cellStyle name="Normál 5" xfId="48"/>
    <cellStyle name="Normál 5 2" xfId="49"/>
    <cellStyle name="Normál 5 2 2" xfId="50"/>
    <cellStyle name="Normál 5 2 3" xfId="51"/>
    <cellStyle name="Normál 5 3" xfId="52"/>
    <cellStyle name="Normál 5 4" xfId="53"/>
    <cellStyle name="Normál 6" xfId="54"/>
    <cellStyle name="Normál 6 2" xfId="55"/>
    <cellStyle name="Normál 6 3" xfId="56"/>
    <cellStyle name="Normál 6 4" xfId="57"/>
    <cellStyle name="Normál 7" xfId="58"/>
    <cellStyle name="Normál 7 2" xfId="59"/>
    <cellStyle name="Normál 8" xfId="60"/>
    <cellStyle name="Százalék 2" xfId="61"/>
    <cellStyle name="Százalék 2 2" xfId="62"/>
    <cellStyle name="Százalék 2 3" xfId="63"/>
    <cellStyle name="Százalék 3" xfId="6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pageSetUpPr fitToPage="1"/>
  </sheetPr>
  <dimension ref="A1:E46"/>
  <sheetViews>
    <sheetView tabSelected="1" topLeftCell="A34" zoomScaleSheetLayoutView="85" workbookViewId="0">
      <selection activeCell="E48" sqref="E48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0.1640625" style="2" bestFit="1" customWidth="1"/>
    <col min="8" max="16384" width="9.33203125" style="2"/>
  </cols>
  <sheetData>
    <row r="1" spans="1:5" x14ac:dyDescent="0.2">
      <c r="A1" s="1" t="str">
        <f>CONCATENATE("8.3. melléklet"," ",[1]ALAPADATOK!A7," ",[1]ALAPADATOK!B7," ",[1]ALAPADATOK!C7," ",[1]ALAPADATOK!D7," ",[1]ALAPADATOK!E7," ",[1]ALAPADATOK!F7," ",[1]ALAPADATOK!G7," ",[1]ALAPADATOK!H7)</f>
        <v>8.3. melléklet a 2 / 2021. ( II.15. ) önkormányzati rendelethez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74.25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3"/>
      <c r="B4" s="3"/>
      <c r="C4" s="3"/>
      <c r="D4" s="5" t="s">
        <v>1</v>
      </c>
      <c r="E4" s="5"/>
    </row>
    <row r="5" spans="1:5" ht="15" customHeight="1" thickBot="1" x14ac:dyDescent="0.25">
      <c r="A5" s="6" t="s">
        <v>2</v>
      </c>
      <c r="B5" s="7" t="s">
        <v>3</v>
      </c>
      <c r="C5" s="7" t="s">
        <v>4</v>
      </c>
      <c r="D5" s="7" t="s">
        <v>5</v>
      </c>
      <c r="E5" s="8" t="s">
        <v>6</v>
      </c>
    </row>
    <row r="6" spans="1:5" x14ac:dyDescent="0.2">
      <c r="A6" s="9" t="s">
        <v>7</v>
      </c>
      <c r="B6" s="10"/>
      <c r="C6" s="10"/>
      <c r="D6" s="10"/>
      <c r="E6" s="11">
        <f>SUM(B6:D6)</f>
        <v>0</v>
      </c>
    </row>
    <row r="7" spans="1:5" x14ac:dyDescent="0.2">
      <c r="A7" s="12" t="s">
        <v>8</v>
      </c>
      <c r="B7" s="13"/>
      <c r="C7" s="13"/>
      <c r="D7" s="13"/>
      <c r="E7" s="14">
        <f t="shared" ref="E7:E13" si="0">SUM(B7:D7)</f>
        <v>0</v>
      </c>
    </row>
    <row r="8" spans="1:5" x14ac:dyDescent="0.2">
      <c r="A8" s="15" t="s">
        <v>9</v>
      </c>
      <c r="B8" s="16">
        <f>16392698+2634996</f>
        <v>19027694</v>
      </c>
      <c r="C8" s="16"/>
      <c r="D8" s="16"/>
      <c r="E8" s="17">
        <f t="shared" si="0"/>
        <v>19027694</v>
      </c>
    </row>
    <row r="9" spans="1:5" x14ac:dyDescent="0.2">
      <c r="A9" s="15" t="s">
        <v>10</v>
      </c>
      <c r="B9" s="16"/>
      <c r="C9" s="16"/>
      <c r="D9" s="16"/>
      <c r="E9" s="17">
        <f t="shared" si="0"/>
        <v>0</v>
      </c>
    </row>
    <row r="10" spans="1:5" x14ac:dyDescent="0.2">
      <c r="A10" s="15" t="s">
        <v>11</v>
      </c>
      <c r="B10" s="18"/>
      <c r="C10" s="16"/>
      <c r="D10" s="16"/>
      <c r="E10" s="17">
        <f t="shared" si="0"/>
        <v>0</v>
      </c>
    </row>
    <row r="11" spans="1:5" x14ac:dyDescent="0.2">
      <c r="A11" s="15" t="s">
        <v>12</v>
      </c>
      <c r="B11" s="16"/>
      <c r="C11" s="18"/>
      <c r="D11" s="18"/>
      <c r="E11" s="19">
        <f t="shared" si="0"/>
        <v>0</v>
      </c>
    </row>
    <row r="12" spans="1:5" ht="13.5" thickBot="1" x14ac:dyDescent="0.25">
      <c r="A12" s="20"/>
      <c r="B12" s="21"/>
      <c r="C12" s="22"/>
      <c r="D12" s="22"/>
      <c r="E12" s="19">
        <f t="shared" si="0"/>
        <v>0</v>
      </c>
    </row>
    <row r="13" spans="1:5" ht="13.5" thickBot="1" x14ac:dyDescent="0.25">
      <c r="A13" s="23" t="s">
        <v>13</v>
      </c>
      <c r="B13" s="24">
        <f>B6+SUM(B8:B12)</f>
        <v>19027694</v>
      </c>
      <c r="C13" s="25">
        <f>C6+SUM(C8:C12)</f>
        <v>0</v>
      </c>
      <c r="D13" s="25">
        <f>D6+SUM(D8:D12)</f>
        <v>0</v>
      </c>
      <c r="E13" s="26">
        <f t="shared" si="0"/>
        <v>19027694</v>
      </c>
    </row>
    <row r="14" spans="1:5" ht="13.5" thickBot="1" x14ac:dyDescent="0.25">
      <c r="A14" s="27"/>
      <c r="B14" s="27"/>
      <c r="C14" s="27"/>
      <c r="D14" s="27"/>
      <c r="E14" s="27"/>
    </row>
    <row r="15" spans="1:5" ht="15" customHeight="1" thickBot="1" x14ac:dyDescent="0.25">
      <c r="A15" s="6" t="s">
        <v>14</v>
      </c>
      <c r="B15" s="7" t="str">
        <f>B5</f>
        <v>2021. előtt</v>
      </c>
      <c r="C15" s="7" t="str">
        <f t="shared" ref="C15:D15" si="1">C5</f>
        <v>2021.</v>
      </c>
      <c r="D15" s="7" t="str">
        <f t="shared" si="1"/>
        <v>2021. után</v>
      </c>
      <c r="E15" s="8" t="s">
        <v>6</v>
      </c>
    </row>
    <row r="16" spans="1:5" x14ac:dyDescent="0.2">
      <c r="A16" s="9" t="s">
        <v>15</v>
      </c>
      <c r="B16" s="10"/>
      <c r="C16" s="10">
        <f>406220+63980</f>
        <v>470200</v>
      </c>
      <c r="D16" s="10"/>
      <c r="E16" s="11">
        <f t="shared" ref="E16:E23" si="2">SUM(B16:D16)</f>
        <v>470200</v>
      </c>
    </row>
    <row r="17" spans="1:5" x14ac:dyDescent="0.2">
      <c r="A17" s="28" t="s">
        <v>16</v>
      </c>
      <c r="B17" s="16"/>
      <c r="C17" s="16"/>
      <c r="D17" s="16"/>
      <c r="E17" s="17">
        <f t="shared" si="2"/>
        <v>0</v>
      </c>
    </row>
    <row r="18" spans="1:5" x14ac:dyDescent="0.2">
      <c r="A18" s="15" t="s">
        <v>17</v>
      </c>
      <c r="B18" s="16">
        <f>635000+4476750+4476750</f>
        <v>9588500</v>
      </c>
      <c r="C18" s="16">
        <f>17907000-B18+635000</f>
        <v>8953500</v>
      </c>
      <c r="D18" s="16"/>
      <c r="E18" s="17">
        <f t="shared" si="2"/>
        <v>18542000</v>
      </c>
    </row>
    <row r="19" spans="1:5" x14ac:dyDescent="0.2">
      <c r="A19" s="15" t="s">
        <v>18</v>
      </c>
      <c r="B19" s="16"/>
      <c r="C19" s="16"/>
      <c r="D19" s="16"/>
      <c r="E19" s="17">
        <f t="shared" si="2"/>
        <v>0</v>
      </c>
    </row>
    <row r="20" spans="1:5" x14ac:dyDescent="0.2">
      <c r="A20" s="29" t="s">
        <v>19</v>
      </c>
      <c r="B20" s="16"/>
      <c r="C20" s="16">
        <v>15494</v>
      </c>
      <c r="D20" s="16"/>
      <c r="E20" s="17">
        <f t="shared" si="2"/>
        <v>15494</v>
      </c>
    </row>
    <row r="21" spans="1:5" x14ac:dyDescent="0.2">
      <c r="A21" s="29" t="s">
        <v>20</v>
      </c>
      <c r="B21" s="18"/>
      <c r="C21" s="16"/>
      <c r="D21" s="16"/>
      <c r="E21" s="17">
        <f t="shared" si="2"/>
        <v>0</v>
      </c>
    </row>
    <row r="22" spans="1:5" ht="13.5" thickBot="1" x14ac:dyDescent="0.25">
      <c r="A22" s="20"/>
      <c r="B22" s="21"/>
      <c r="C22" s="21"/>
      <c r="D22" s="21"/>
      <c r="E22" s="17">
        <f t="shared" si="2"/>
        <v>0</v>
      </c>
    </row>
    <row r="23" spans="1:5" ht="13.5" thickBot="1" x14ac:dyDescent="0.25">
      <c r="A23" s="23" t="s">
        <v>21</v>
      </c>
      <c r="B23" s="25">
        <f>SUM(B16:B22)</f>
        <v>9588500</v>
      </c>
      <c r="C23" s="25">
        <f>SUM(C16:C22)</f>
        <v>9439194</v>
      </c>
      <c r="D23" s="25">
        <f>SUM(D16:D22)</f>
        <v>0</v>
      </c>
      <c r="E23" s="26">
        <f t="shared" si="2"/>
        <v>19027694</v>
      </c>
    </row>
    <row r="24" spans="1:5" x14ac:dyDescent="0.2">
      <c r="A24" s="3"/>
      <c r="B24" s="3"/>
      <c r="C24" s="3"/>
      <c r="D24" s="3"/>
      <c r="E24" s="3"/>
    </row>
    <row r="25" spans="1:5" ht="48.75" customHeight="1" x14ac:dyDescent="0.25">
      <c r="A25" s="4" t="s">
        <v>22</v>
      </c>
      <c r="B25" s="4"/>
      <c r="C25" s="4"/>
      <c r="D25" s="4"/>
      <c r="E25" s="4"/>
    </row>
    <row r="26" spans="1:5" ht="14.25" thickBot="1" x14ac:dyDescent="0.3">
      <c r="A26" s="30"/>
      <c r="B26" s="30"/>
      <c r="C26" s="30"/>
      <c r="D26" s="31" t="s">
        <v>1</v>
      </c>
      <c r="E26" s="31"/>
    </row>
    <row r="27" spans="1:5" ht="13.5" thickBot="1" x14ac:dyDescent="0.25">
      <c r="A27" s="6" t="s">
        <v>2</v>
      </c>
      <c r="B27" s="7" t="s">
        <v>3</v>
      </c>
      <c r="C27" s="7" t="s">
        <v>4</v>
      </c>
      <c r="D27" s="7" t="s">
        <v>5</v>
      </c>
      <c r="E27" s="8" t="s">
        <v>6</v>
      </c>
    </row>
    <row r="28" spans="1:5" x14ac:dyDescent="0.2">
      <c r="A28" s="32" t="s">
        <v>7</v>
      </c>
      <c r="B28" s="33"/>
      <c r="C28" s="33"/>
      <c r="D28" s="33"/>
      <c r="E28" s="34">
        <f>SUM(B28:D28)</f>
        <v>0</v>
      </c>
    </row>
    <row r="29" spans="1:5" x14ac:dyDescent="0.2">
      <c r="A29" s="35" t="s">
        <v>8</v>
      </c>
      <c r="B29" s="36"/>
      <c r="C29" s="36"/>
      <c r="D29" s="36"/>
      <c r="E29" s="19">
        <f t="shared" ref="E29:E35" si="3">SUM(B29:D29)</f>
        <v>0</v>
      </c>
    </row>
    <row r="30" spans="1:5" x14ac:dyDescent="0.2">
      <c r="A30" s="37" t="s">
        <v>9</v>
      </c>
      <c r="B30" s="18">
        <v>168611550</v>
      </c>
      <c r="C30" s="18">
        <v>6985000</v>
      </c>
      <c r="D30" s="18"/>
      <c r="E30" s="19">
        <f t="shared" si="3"/>
        <v>175596550</v>
      </c>
    </row>
    <row r="31" spans="1:5" x14ac:dyDescent="0.2">
      <c r="A31" s="37" t="s">
        <v>10</v>
      </c>
      <c r="B31" s="18"/>
      <c r="C31" s="18"/>
      <c r="D31" s="18"/>
      <c r="E31" s="19">
        <f t="shared" si="3"/>
        <v>0</v>
      </c>
    </row>
    <row r="32" spans="1:5" x14ac:dyDescent="0.2">
      <c r="A32" s="37" t="s">
        <v>11</v>
      </c>
      <c r="B32" s="18"/>
      <c r="C32" s="18"/>
      <c r="D32" s="18"/>
      <c r="E32" s="19">
        <f t="shared" si="3"/>
        <v>0</v>
      </c>
    </row>
    <row r="33" spans="1:5" x14ac:dyDescent="0.2">
      <c r="A33" s="37" t="s">
        <v>12</v>
      </c>
      <c r="B33" s="18"/>
      <c r="C33" s="18"/>
      <c r="D33" s="18"/>
      <c r="E33" s="19">
        <f t="shared" si="3"/>
        <v>0</v>
      </c>
    </row>
    <row r="34" spans="1:5" ht="13.5" thickBot="1" x14ac:dyDescent="0.25">
      <c r="A34" s="38"/>
      <c r="B34" s="22"/>
      <c r="C34" s="22"/>
      <c r="D34" s="22"/>
      <c r="E34" s="19">
        <f t="shared" si="3"/>
        <v>0</v>
      </c>
    </row>
    <row r="35" spans="1:5" ht="13.5" thickBot="1" x14ac:dyDescent="0.25">
      <c r="A35" s="23" t="s">
        <v>13</v>
      </c>
      <c r="B35" s="25">
        <f>SUM(B28:B34)</f>
        <v>168611550</v>
      </c>
      <c r="C35" s="25">
        <f>SUM(C28:C34)</f>
        <v>6985000</v>
      </c>
      <c r="D35" s="25">
        <f>SUM(D28:D34)</f>
        <v>0</v>
      </c>
      <c r="E35" s="26">
        <f t="shared" si="3"/>
        <v>175596550</v>
      </c>
    </row>
    <row r="36" spans="1:5" ht="13.5" thickBot="1" x14ac:dyDescent="0.25">
      <c r="A36" s="39"/>
      <c r="B36" s="39"/>
      <c r="C36" s="39"/>
      <c r="D36" s="39"/>
      <c r="E36" s="39"/>
    </row>
    <row r="37" spans="1:5" ht="13.5" thickBot="1" x14ac:dyDescent="0.25">
      <c r="A37" s="6" t="s">
        <v>14</v>
      </c>
      <c r="B37" s="7" t="str">
        <f>B27</f>
        <v>2021. előtt</v>
      </c>
      <c r="C37" s="7" t="str">
        <f>C27</f>
        <v>2021.</v>
      </c>
      <c r="D37" s="7" t="str">
        <f>D27</f>
        <v>2021. után</v>
      </c>
      <c r="E37" s="8" t="s">
        <v>6</v>
      </c>
    </row>
    <row r="38" spans="1:5" x14ac:dyDescent="0.2">
      <c r="A38" s="32" t="s">
        <v>15</v>
      </c>
      <c r="B38" s="33"/>
      <c r="C38" s="33"/>
      <c r="D38" s="33"/>
      <c r="E38" s="34">
        <f t="shared" ref="E38:E45" si="4">SUM(B38:D38)</f>
        <v>0</v>
      </c>
    </row>
    <row r="39" spans="1:5" x14ac:dyDescent="0.2">
      <c r="A39" s="40" t="s">
        <v>16</v>
      </c>
      <c r="B39" s="18">
        <v>8103000</v>
      </c>
      <c r="C39" s="18">
        <v>132077297</v>
      </c>
      <c r="D39" s="18"/>
      <c r="E39" s="19">
        <f t="shared" si="4"/>
        <v>140180297</v>
      </c>
    </row>
    <row r="40" spans="1:5" x14ac:dyDescent="0.2">
      <c r="A40" s="37" t="s">
        <v>17</v>
      </c>
      <c r="B40" s="18">
        <v>2825750</v>
      </c>
      <c r="C40" s="18">
        <v>3549650</v>
      </c>
      <c r="D40" s="18"/>
      <c r="E40" s="19">
        <f t="shared" si="4"/>
        <v>6375400</v>
      </c>
    </row>
    <row r="41" spans="1:5" x14ac:dyDescent="0.2">
      <c r="A41" s="37" t="s">
        <v>18</v>
      </c>
      <c r="B41" s="18"/>
      <c r="C41" s="18"/>
      <c r="D41" s="18"/>
      <c r="E41" s="19">
        <f t="shared" si="4"/>
        <v>0</v>
      </c>
    </row>
    <row r="42" spans="1:5" x14ac:dyDescent="0.2">
      <c r="A42" s="41" t="s">
        <v>23</v>
      </c>
      <c r="B42" s="18"/>
      <c r="C42" s="18">
        <f>6985000</f>
        <v>6985000</v>
      </c>
      <c r="D42" s="18"/>
      <c r="E42" s="19">
        <f t="shared" si="4"/>
        <v>6985000</v>
      </c>
    </row>
    <row r="43" spans="1:5" x14ac:dyDescent="0.2">
      <c r="A43" s="41" t="s">
        <v>20</v>
      </c>
      <c r="B43" s="18"/>
      <c r="C43" s="18">
        <f>10800000+11255853</f>
        <v>22055853</v>
      </c>
      <c r="D43" s="18"/>
      <c r="E43" s="19">
        <f t="shared" si="4"/>
        <v>22055853</v>
      </c>
    </row>
    <row r="44" spans="1:5" ht="13.5" thickBot="1" x14ac:dyDescent="0.25">
      <c r="A44" s="38"/>
      <c r="B44" s="22"/>
      <c r="C44" s="22"/>
      <c r="D44" s="22"/>
      <c r="E44" s="19">
        <f t="shared" si="4"/>
        <v>0</v>
      </c>
    </row>
    <row r="45" spans="1:5" ht="13.5" thickBot="1" x14ac:dyDescent="0.25">
      <c r="A45" s="23" t="s">
        <v>21</v>
      </c>
      <c r="B45" s="25">
        <f>SUM(B38:B44)</f>
        <v>10928750</v>
      </c>
      <c r="C45" s="25">
        <f>SUM(C38:C44)</f>
        <v>164667800</v>
      </c>
      <c r="D45" s="25">
        <f>SUM(D38:D44)</f>
        <v>0</v>
      </c>
      <c r="E45" s="26">
        <f t="shared" si="4"/>
        <v>175596550</v>
      </c>
    </row>
    <row r="46" spans="1:5" x14ac:dyDescent="0.2">
      <c r="A46" s="3"/>
      <c r="B46" s="3"/>
      <c r="C46" s="3"/>
      <c r="D46" s="3"/>
      <c r="E46" s="3"/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">
    <cfRule type="cellIs" dxfId="1" priority="2" stopIfTrue="1" operator="equal">
      <formula>0</formula>
    </cfRule>
  </conditionalFormatting>
  <conditionalFormatting sqref="E28:E35 B35:D35 B45:E45 E38:E44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8.3.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2021-02-16T09:33:59Z</dcterms:created>
  <dcterms:modified xsi:type="dcterms:W3CDTF">2021-02-16T09:33:59Z</dcterms:modified>
</cp:coreProperties>
</file>