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595" firstSheet="3" activeTab="9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</sheets>
  <definedNames/>
  <calcPr fullCalcOnLoad="1"/>
</workbook>
</file>

<file path=xl/sharedStrings.xml><?xml version="1.0" encoding="utf-8"?>
<sst xmlns="http://schemas.openxmlformats.org/spreadsheetml/2006/main" count="517" uniqueCount="354">
  <si>
    <t>Mérleg</t>
  </si>
  <si>
    <t>Megnevezés</t>
  </si>
  <si>
    <t>Eredeti előirányzat</t>
  </si>
  <si>
    <t>Módosított előirányzat</t>
  </si>
  <si>
    <t>Teljesítés</t>
  </si>
  <si>
    <t>Összesen:</t>
  </si>
  <si>
    <t>Előző időszak</t>
  </si>
  <si>
    <t>Módosítások (+/-)</t>
  </si>
  <si>
    <t>Tárgyi időszak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</si>
  <si>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</si>
  <si>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</si>
  <si>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</si>
  <si>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</si>
  <si>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</si>
  <si>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</si>
  <si>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</si>
  <si>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</si>
  <si>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</si>
  <si>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</si>
  <si>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</si>
  <si>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Egyéb csökkenés</t>
  </si>
  <si>
    <t>Terv szerinti értékcsökkenés nyitó állománya</t>
  </si>
  <si>
    <t>Terv szerinti értékcsökkenés növekedése</t>
  </si>
  <si>
    <t>Teljesen (0-ig) leírt eszközök bruttó értéke</t>
  </si>
  <si>
    <t>Bevételek</t>
  </si>
  <si>
    <t>1.</t>
  </si>
  <si>
    <t>2.</t>
  </si>
  <si>
    <t xml:space="preserve">Települési önkormányzatok szociális, gyermekjóléti  és gyermekétkeztetési feladatainak támogatása </t>
  </si>
  <si>
    <t>3.</t>
  </si>
  <si>
    <t xml:space="preserve">Települési önkormányzatok kulturális feladatainak támogatása </t>
  </si>
  <si>
    <t>4.</t>
  </si>
  <si>
    <t>5.</t>
  </si>
  <si>
    <t>6.</t>
  </si>
  <si>
    <t>7.</t>
  </si>
  <si>
    <t xml:space="preserve">Egyéb működési célú támogatások bevételei államháztartáson belülről </t>
  </si>
  <si>
    <t>I.</t>
  </si>
  <si>
    <t>Működési célú támogatások államháztartáson belülről</t>
  </si>
  <si>
    <t>II.</t>
  </si>
  <si>
    <t xml:space="preserve">Felhalmozási célú támogatások államháztartáson belülről </t>
  </si>
  <si>
    <t xml:space="preserve">Értékesítési és forgalmi adók </t>
  </si>
  <si>
    <t>Gépjárműadók</t>
  </si>
  <si>
    <t xml:space="preserve">ebből: belföldi gépjárművek adójának a helyi önkormányzatot megillető része </t>
  </si>
  <si>
    <t>III.</t>
  </si>
  <si>
    <t xml:space="preserve">Közhatalmi bevételek </t>
  </si>
  <si>
    <t>IV.</t>
  </si>
  <si>
    <t xml:space="preserve">Működési bevételek </t>
  </si>
  <si>
    <t>V.</t>
  </si>
  <si>
    <t>VI.</t>
  </si>
  <si>
    <t xml:space="preserve">Működési célú átvett pénzeszközök </t>
  </si>
  <si>
    <t xml:space="preserve">Költségvetési bevételek </t>
  </si>
  <si>
    <t xml:space="preserve">Előző év költségvetési maradványának igénybevétele </t>
  </si>
  <si>
    <t>Költségvetési és finanszírozási bevételek</t>
  </si>
  <si>
    <t>Adatok Ft-ban</t>
  </si>
  <si>
    <t>Kiadások</t>
  </si>
  <si>
    <t xml:space="preserve">Személyi juttatások </t>
  </si>
  <si>
    <t xml:space="preserve">Munkaadókat terhelő járulékok és szociális hozzájárulási adó </t>
  </si>
  <si>
    <t xml:space="preserve">ebből: szociális hozzájárulási adó </t>
  </si>
  <si>
    <t xml:space="preserve">ebből: táppénz hozzájárulás </t>
  </si>
  <si>
    <t xml:space="preserve">ebből: munkáltatót terhelő személyi jövedelemadó </t>
  </si>
  <si>
    <t xml:space="preserve">Üzemeltetési anyagok beszerzése </t>
  </si>
  <si>
    <t>8.</t>
  </si>
  <si>
    <t xml:space="preserve">Karbantartási, kisjavítási szolgáltatások </t>
  </si>
  <si>
    <t>9.</t>
  </si>
  <si>
    <t>10.</t>
  </si>
  <si>
    <t xml:space="preserve">Egyéb szolgáltatások </t>
  </si>
  <si>
    <t>11.</t>
  </si>
  <si>
    <t xml:space="preserve">Működési célú előzetesen felszámított általános forgalmi adó </t>
  </si>
  <si>
    <t>12.</t>
  </si>
  <si>
    <t xml:space="preserve">Dologi kiadások </t>
  </si>
  <si>
    <t xml:space="preserve">ebből: települési támogatás </t>
  </si>
  <si>
    <t>Ellátottak pénzbeli juttatásai</t>
  </si>
  <si>
    <t xml:space="preserve">Működési célú visszatérítendő támogatások, kölcsönök nyújtása államháztartáson belülre </t>
  </si>
  <si>
    <t xml:space="preserve">ebből: helyi önkormányzatok és költségvetési szerveik </t>
  </si>
  <si>
    <t xml:space="preserve">ebből: társulások és költségvetési szerveik </t>
  </si>
  <si>
    <t xml:space="preserve">Egyéb működési célú támogatások államháztartáson kívülre </t>
  </si>
  <si>
    <t xml:space="preserve">Felújítási célú előzetesen felszámított általános forgalmi adó </t>
  </si>
  <si>
    <t xml:space="preserve">Felújítások </t>
  </si>
  <si>
    <t xml:space="preserve">Költségvetési kiadások </t>
  </si>
  <si>
    <t xml:space="preserve">Finanszírozási kiadások </t>
  </si>
  <si>
    <t>Költségvetési és finanszírozási kiadások</t>
  </si>
  <si>
    <t>PÉNZESZKÖZÖK VÁLTOZÁSÁNAK LEVEZETÉSE</t>
  </si>
  <si>
    <t>Sor-szám</t>
  </si>
  <si>
    <t>Összeg  ( Ft )</t>
  </si>
  <si>
    <t>ebből:</t>
  </si>
  <si>
    <r>
      <t xml:space="preserve"> </t>
    </r>
    <r>
      <rPr>
        <sz val="10"/>
        <color indexed="8"/>
        <rFont val="Times New Roman"/>
        <family val="1"/>
      </rPr>
      <t>Bankszámlák egyenlege</t>
    </r>
  </si>
  <si>
    <r>
      <t xml:space="preserve"> </t>
    </r>
    <r>
      <rPr>
        <sz val="10"/>
        <color indexed="8"/>
        <rFont val="Times New Roman"/>
        <family val="1"/>
      </rPr>
      <t>Pénztárak és betétkönyvek egyenlege</t>
    </r>
  </si>
  <si>
    <t>Bevételek   ( + )</t>
  </si>
  <si>
    <t>Kiadások    ( - )</t>
  </si>
  <si>
    <t>Szuhafő Község Önkormányzata</t>
  </si>
  <si>
    <t xml:space="preserve">ESZKÖZÖK ÖSSZESEN </t>
  </si>
  <si>
    <t xml:space="preserve">Követelés jellegű sajátos elszámolások </t>
  </si>
  <si>
    <t xml:space="preserve">Összes csökkenés </t>
  </si>
  <si>
    <t xml:space="preserve">Terv szerinti értékcsökkenés záró állománya  </t>
  </si>
  <si>
    <t xml:space="preserve">Értékcsökkenés összesen </t>
  </si>
  <si>
    <t xml:space="preserve">Eszközök nettó értéke </t>
  </si>
  <si>
    <t xml:space="preserve">Összesen </t>
  </si>
  <si>
    <r>
      <t>I.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Működési célú bevételek és kiadások mérlege</t>
    </r>
  </si>
  <si>
    <t>Adatok Forintban</t>
  </si>
  <si>
    <t>Sor-</t>
  </si>
  <si>
    <t>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</si>
  <si>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</si>
  <si>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</si>
  <si>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</si>
  <si>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</si>
  <si>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</si>
  <si>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</si>
  <si>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</si>
  <si>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</si>
  <si>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</si>
  <si>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Önkormányzatok működési támogatásai</t>
  </si>
  <si>
    <t>Személyi juttatások</t>
  </si>
  <si>
    <t>Munkaadókat terhelő járulékok és szociális hozzájárulási adó</t>
  </si>
  <si>
    <t>2.-ból EU-s támogatás</t>
  </si>
  <si>
    <t>Közhatalmi bevételek</t>
  </si>
  <si>
    <t>Működési célú átvett pénzeszközök</t>
  </si>
  <si>
    <t>Egyéb működési célú kiadások</t>
  </si>
  <si>
    <t>5.-ből EU-s támogatás</t>
  </si>
  <si>
    <t>Önkormányzati Hivatal finanszírozása</t>
  </si>
  <si>
    <t>Egyéb működési bevételek</t>
  </si>
  <si>
    <t xml:space="preserve">Költségvetési bevételek összesen </t>
  </si>
  <si>
    <t xml:space="preserve">Költségvetési kiadások összesen 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</si>
  <si>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</si>
  <si>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</si>
  <si>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</si>
  <si>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</si>
  <si>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</si>
  <si>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</si>
  <si>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</si>
  <si>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>13.</t>
  </si>
  <si>
    <t xml:space="preserve">   Egyéb belső finanszírozási bevételek</t>
  </si>
  <si>
    <t>Kölcsön törlesztése</t>
  </si>
  <si>
    <t>14.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</si>
  <si>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</si>
  <si>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</si>
  <si>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</si>
  <si>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</si>
  <si>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Egyéb belső finanszírozási kiadások</t>
  </si>
  <si>
    <t xml:space="preserve">Működési célú finanszírozási bevételek összesen </t>
  </si>
  <si>
    <t xml:space="preserve">Működési célú finanszírozási kiadások összesen </t>
  </si>
  <si>
    <t xml:space="preserve">BEVÉTEL ÖSSZESEN </t>
  </si>
  <si>
    <t xml:space="preserve">KIADÁSOK ÖSSZESEN </t>
  </si>
  <si>
    <r>
      <t xml:space="preserve">II. Felhalmozási célú bevételek és kiadások mérlege                                                   </t>
    </r>
    <r>
      <rPr>
        <b/>
        <sz val="9"/>
        <color indexed="8"/>
        <rFont val="Times New Roman"/>
        <family val="1"/>
      </rPr>
      <t>Adatok forintban</t>
    </r>
  </si>
  <si>
    <t>Felhalmozási célú önkormányzati támogatás</t>
  </si>
  <si>
    <t>Beruházások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</si>
  <si>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</si>
  <si>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</si>
  <si>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</si>
  <si>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</si>
  <si>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</si>
  <si>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</si>
  <si>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</si>
  <si>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</si>
  <si>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</si>
  <si>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</si>
  <si>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 xml:space="preserve">Költségvetési bevételek összesen: </t>
  </si>
  <si>
    <t xml:space="preserve">Költségvetési kiadások összesen: </t>
  </si>
  <si>
    <t xml:space="preserve">Hiány belső finanszírozás bevételei 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</si>
  <si>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</si>
  <si>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</si>
  <si>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</si>
  <si>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</si>
  <si>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</si>
  <si>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</si>
  <si>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</si>
  <si>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</si>
  <si>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</si>
  <si>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</si>
  <si>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</si>
  <si>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</si>
  <si>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</si>
  <si>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</si>
  <si>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 xml:space="preserve">Felhalmozási célú finanszírozási bevételek összesen </t>
  </si>
  <si>
    <t xml:space="preserve">Felhalmozási célú finanszírozási kiadások összesen </t>
  </si>
  <si>
    <t>Kimutatás</t>
  </si>
  <si>
    <t>az önkormányzat által nyújtott</t>
  </si>
  <si>
    <t>hitelek állományáról</t>
  </si>
  <si>
    <t>Sorszám</t>
  </si>
  <si>
    <t>Hitelbevevő megnevezése</t>
  </si>
  <si>
    <t>Hitelállomány összege tárgyév január 1-jén</t>
  </si>
  <si>
    <t>Hitelfolyósítás tárgyévi összege</t>
  </si>
  <si>
    <t>Visszafizetett hitel tárgyévi összege</t>
  </si>
  <si>
    <t>Hitelállomány összege tárgyév december 31-én</t>
  </si>
  <si>
    <t>N E M L E G E S</t>
  </si>
  <si>
    <t>….</t>
  </si>
  <si>
    <t>Kimutatás az Önkormányzat által felvett hitelek állományáról</t>
  </si>
  <si>
    <t>Sor      szám</t>
  </si>
  <si>
    <t>Hitelintézet megnevezése</t>
  </si>
  <si>
    <t>Hitel megnevezése</t>
  </si>
  <si>
    <t>Hitelállomány összege tárgyév           01.01-jén</t>
  </si>
  <si>
    <t>Hitelfelvétel tárgyévi összege</t>
  </si>
  <si>
    <t>Visszafizetett hitel (tőke) tárgyévi összege</t>
  </si>
  <si>
    <t>Hitelállomány összege tárgyév          12.31-én</t>
  </si>
  <si>
    <t>NEMLEGES</t>
  </si>
  <si>
    <t>Az önkormányzat több éves kihatással járó döntései</t>
  </si>
  <si>
    <t>Kötelezettség</t>
  </si>
  <si>
    <t xml:space="preserve">Kötelezettség- </t>
  </si>
  <si>
    <t>Összes vállalt kötelezettség</t>
  </si>
  <si>
    <t>Kötelezettségek a következő években</t>
  </si>
  <si>
    <t>Még fennálló kötelezettség</t>
  </si>
  <si>
    <t>jogcíme</t>
  </si>
  <si>
    <t xml:space="preserve">vállalás </t>
  </si>
  <si>
    <t>éve</t>
  </si>
  <si>
    <t>2020.</t>
  </si>
  <si>
    <t xml:space="preserve">B </t>
  </si>
  <si>
    <t>J=(F+…+I)</t>
  </si>
  <si>
    <t>Működési célú</t>
  </si>
  <si>
    <t>hiteltörlesztés (tőke+kamat)</t>
  </si>
  <si>
    <t>............................</t>
  </si>
  <si>
    <t>Felhalmozási célú</t>
  </si>
  <si>
    <t>Beruházás feladatonként</t>
  </si>
  <si>
    <t>Felújítás célonként</t>
  </si>
  <si>
    <t>Egyéb</t>
  </si>
  <si>
    <t>Összesen (1+4+7+9+11)</t>
  </si>
  <si>
    <t>2021.</t>
  </si>
  <si>
    <t xml:space="preserve">Egyéb felhalmozási célú támogatások bevételei államháztartáson belülről </t>
  </si>
  <si>
    <t xml:space="preserve">Szolgáltatások ellenértéke </t>
  </si>
  <si>
    <t xml:space="preserve">Egyéb működési célú átvett pénzeszközök </t>
  </si>
  <si>
    <t xml:space="preserve">Törvény szerinti illetmények, munkabérek </t>
  </si>
  <si>
    <t xml:space="preserve">Béren kívüli juttatások </t>
  </si>
  <si>
    <t xml:space="preserve">Egyéb külső személyi juttatások </t>
  </si>
  <si>
    <t xml:space="preserve">Szakmai anyagok beszerzése </t>
  </si>
  <si>
    <t xml:space="preserve">Informatikai szolgáltatások igénybevétele </t>
  </si>
  <si>
    <t xml:space="preserve">Egyéb kommunikációs szolgáltatások </t>
  </si>
  <si>
    <t xml:space="preserve">Vásárolt élelmezés </t>
  </si>
  <si>
    <t>Bérleti és lízing díjak</t>
  </si>
  <si>
    <t xml:space="preserve">Egyéb dologi kiadások </t>
  </si>
  <si>
    <t xml:space="preserve">ebből: egyéb civil szervezetek </t>
  </si>
  <si>
    <t xml:space="preserve">ebből: állami többségi tulajdonú nem pénzügyi vállalkozások </t>
  </si>
  <si>
    <t xml:space="preserve">ebből: egyéb vállalkozások </t>
  </si>
  <si>
    <t xml:space="preserve">Ingatlanok beszerzése, létesítése </t>
  </si>
  <si>
    <t xml:space="preserve">Egyéb tárgyi eszközök beszerzése, létesítése </t>
  </si>
  <si>
    <t xml:space="preserve">Ingatlanok felújítása </t>
  </si>
  <si>
    <t>Működési célú visszatérítendő tám-ok, kölcsönök visszatérülése államháztartáson belülről</t>
  </si>
  <si>
    <t xml:space="preserve">Hiány belső finanszírozásának bevételei </t>
  </si>
  <si>
    <t xml:space="preserve">Hiány külső finanszírozásának bevételei </t>
  </si>
  <si>
    <t>Működési célú visszatérítendő tám-ok, kölcsönök nyújtása államháztartáson belülről</t>
  </si>
  <si>
    <t>SZUHAFŐ község Önkormányzata</t>
  </si>
  <si>
    <t xml:space="preserve">Bevételek </t>
  </si>
  <si>
    <t>Helyi önkormányzatok működésének általános támogatása</t>
  </si>
  <si>
    <t>Működési célú költségvetési támogatások és kiegészítő támogatások</t>
  </si>
  <si>
    <r>
      <t>Működési célú visszatérítendő támogatások, kölcsönök visszatérülése államháztartáson belülről</t>
    </r>
    <r>
      <rPr>
        <sz val="8"/>
        <rFont val="Arial"/>
        <family val="2"/>
      </rPr>
      <t xml:space="preserve"> (helyi önkormányzatok és költségvetési szerveik)</t>
    </r>
  </si>
  <si>
    <t>ebből: fejezeti kezelésű előirányzatok EU-s programokra és azok hazai társfinanszírozása (Területalapú támogatás)</t>
  </si>
  <si>
    <t>ebből: elkülönített állami pénzalapok (közfoglalkoztatási tám)</t>
  </si>
  <si>
    <t>ebből: fejezeti kezelésű előirányzatok EU-s programokra és azok hazai társfinanszírozása (önkormányzat épületének felújítása)</t>
  </si>
  <si>
    <t>ebből: egyéb fejezeti kezelésű előirányzatok (Magyar Falu Program)</t>
  </si>
  <si>
    <t xml:space="preserve">Vagyoni tipusú adók </t>
  </si>
  <si>
    <t>ebből: magánszemélyek kommunális adója</t>
  </si>
  <si>
    <t>ebből: állandó jelleggel végzett iparűzési tevékenység után fizetett helyi iparűzési adó</t>
  </si>
  <si>
    <t xml:space="preserve">Egyéb áruhasználati és szolgáltatási adók  </t>
  </si>
  <si>
    <t xml:space="preserve">ebből: tartózkodás után fizetett idegenforgalmi adó  </t>
  </si>
  <si>
    <r>
      <t xml:space="preserve">Egyéb közhatalmi bevételek </t>
    </r>
    <r>
      <rPr>
        <sz val="8"/>
        <rFont val="Arial"/>
        <family val="2"/>
      </rPr>
      <t>(késedelmi pótlék)</t>
    </r>
  </si>
  <si>
    <t xml:space="preserve">Egyéb kapott (járó) kamatok és kamatjellegű bevételek </t>
  </si>
  <si>
    <t>Államháztartáson belüli megelőlegezések</t>
  </si>
  <si>
    <t>Finanszírozási bevételek</t>
  </si>
  <si>
    <t xml:space="preserve">Tulajdonosi bevételek  </t>
  </si>
  <si>
    <t xml:space="preserve"> -közalkalmazottak</t>
  </si>
  <si>
    <t xml:space="preserve"> -közfoglalkoztatottak</t>
  </si>
  <si>
    <t xml:space="preserve">Jubileumi jutalom </t>
  </si>
  <si>
    <r>
      <t xml:space="preserve">Foglalkoztatottak egyéb személyi juttatásai </t>
    </r>
    <r>
      <rPr>
        <sz val="8"/>
        <rFont val="Arial"/>
        <family val="2"/>
      </rPr>
      <t>(betegszabadság, kompenzáció)</t>
    </r>
  </si>
  <si>
    <t>Választott tisztségviselők juttatásai</t>
  </si>
  <si>
    <t xml:space="preserve">Közüzemi díjak </t>
  </si>
  <si>
    <t xml:space="preserve"> -villamos energia</t>
  </si>
  <si>
    <t xml:space="preserve"> -gázenergia</t>
  </si>
  <si>
    <t xml:space="preserve"> -víz-és csatornadíj</t>
  </si>
  <si>
    <t>Egyéb nem intézményi ellátások</t>
  </si>
  <si>
    <t xml:space="preserve">ebből: önkormányzat által saját hatáskörben (nem szociális és gyermekvédelmi előírások alapján) adott más ellátás </t>
  </si>
  <si>
    <t xml:space="preserve">Ellátottak pénzbeli juttatásai </t>
  </si>
  <si>
    <t xml:space="preserve">A helyi önkormányzatok előző évi elszámolásából származó kiadások </t>
  </si>
  <si>
    <t xml:space="preserve">Egyéb működési célú támogatások államháztartáson belülre </t>
  </si>
  <si>
    <t>Beruházási célú előzetesen felszámított általános forgalmi adó</t>
  </si>
  <si>
    <t xml:space="preserve">Államháztartáson belüli megelőlegezések visszafizetése </t>
  </si>
  <si>
    <t>Munkavégzésre irányuló egyéb jogviszonyban nem saját foglalkoztatottnak fizetett juttatások</t>
  </si>
  <si>
    <t xml:space="preserve"> -ebből: biztosítási díjak </t>
  </si>
  <si>
    <t xml:space="preserve">Reklám- és propagandakiadások </t>
  </si>
  <si>
    <t xml:space="preserve">ebből: központi költségvetési szervek </t>
  </si>
  <si>
    <t>Pénzkészlet 2019. január 1-jén</t>
  </si>
  <si>
    <t>Záró pénzkészlet 2019. december 31-én</t>
  </si>
  <si>
    <t>Az önkormányzat 2019. évi eredmény kimutatása</t>
  </si>
  <si>
    <t>Közhatalmi eredményszemléletű bevételek</t>
  </si>
  <si>
    <t>Eszközök és szolgáltatások értékesítése nettó eredményszemléletű bevételei</t>
  </si>
  <si>
    <t xml:space="preserve">Tevékenység nettó eredményszemléletű bevétele </t>
  </si>
  <si>
    <t>Központi működési célú támogatások eredményszemléletű bevételei</t>
  </si>
  <si>
    <t>Egyéb működési célú támogatások eredményszemléletű bevételei</t>
  </si>
  <si>
    <t>Felhalmozási célú támogatások eredményszemléletű bevételei</t>
  </si>
  <si>
    <t>Különféle egyéb eredményszemléletű bevételek</t>
  </si>
  <si>
    <t xml:space="preserve">Egyéb eredményszemléletű bevételek </t>
  </si>
  <si>
    <t>Anyagköltség</t>
  </si>
  <si>
    <t>Igénybe vett szolgáltatások értéke</t>
  </si>
  <si>
    <t>Eladott (közvetített) szolgáltatások értéke</t>
  </si>
  <si>
    <t xml:space="preserve">Anyagjellegű ráfordítások </t>
  </si>
  <si>
    <t>Bérköltség</t>
  </si>
  <si>
    <t>Személyi jellegű egyéb kifizetések</t>
  </si>
  <si>
    <t>Bérjárulékok</t>
  </si>
  <si>
    <t xml:space="preserve">Személyi jellegű ráfordítások </t>
  </si>
  <si>
    <t>Értékcsökkenési leírás</t>
  </si>
  <si>
    <t>Egyéb ráfordítások</t>
  </si>
  <si>
    <t xml:space="preserve">TEVÉKENYSÉGEK EREDMÉNYE </t>
  </si>
  <si>
    <t>Egyéb kapott (járó) kamatok és kamatjellegű eredményszemléletű bevételek</t>
  </si>
  <si>
    <t xml:space="preserve">Pénzügyi műveletek eredményszemléletű bevételei </t>
  </si>
  <si>
    <t xml:space="preserve">PÉNZÜGYI MŰVELETEK EREDMÉNYE </t>
  </si>
  <si>
    <t xml:space="preserve">MÉRLEG SZERINTI EREDMÉNY </t>
  </si>
  <si>
    <t>Szellemi termékek</t>
  </si>
  <si>
    <t xml:space="preserve">Immateriális javak </t>
  </si>
  <si>
    <t>Ingatlanok és a kapcsolódó vagyoni értékű jogok</t>
  </si>
  <si>
    <t>Beruházások, felújítások</t>
  </si>
  <si>
    <t xml:space="preserve">Tárgyi eszközök  </t>
  </si>
  <si>
    <t xml:space="preserve">Tartós részesedések </t>
  </si>
  <si>
    <t>ebből: tartós részesedések nem pénzügyi vállalkozásban</t>
  </si>
  <si>
    <t>ebből: egyéb tartós részesedések</t>
  </si>
  <si>
    <t xml:space="preserve"> Befektetett pénzügyi eszközök </t>
  </si>
  <si>
    <t xml:space="preserve">NEMZETI VAGYONBA TARTOZÓ BEFEKTETETT ESZKÖZÖK </t>
  </si>
  <si>
    <t>Forintpénztár</t>
  </si>
  <si>
    <t xml:space="preserve">Pénztárak, csekkek, betétkönyvek </t>
  </si>
  <si>
    <t>Kincstáron kívüli forintszámlák</t>
  </si>
  <si>
    <t>Kincstárban vezetett forintszámlák</t>
  </si>
  <si>
    <t xml:space="preserve">Forintszámlák </t>
  </si>
  <si>
    <t xml:space="preserve">PÉNZESZKÖZÖK </t>
  </si>
  <si>
    <t xml:space="preserve">Költségvetési évben esedékes követelések közhatalmi bevételre </t>
  </si>
  <si>
    <t>ebből: költségvetési évben esedékes követelések vagyoni típusú adókra</t>
  </si>
  <si>
    <t>ebből: költségvetési évben esedékes követelések termékek és szolgáltatások adóira</t>
  </si>
  <si>
    <t>ebből: költségvetési évben esedékes követelések egyéb közhatalmi bevételekre</t>
  </si>
  <si>
    <t xml:space="preserve">Költségvetési évben esedékes követelések működési bevételre </t>
  </si>
  <si>
    <t>ebből: költségvetési évben esedékes követelések készletértékesítés ellenértékére, szolgáltatások ellenértékére, közvetített szolgáltatások ellenértékére</t>
  </si>
  <si>
    <t>ebből: költségvetési évben esedékes követelések tulajdonosi bevételekre</t>
  </si>
  <si>
    <t xml:space="preserve">Költségvetési évben esedékes követelések </t>
  </si>
  <si>
    <t>Forgótőke elszámolása</t>
  </si>
  <si>
    <t>Folyósított, megelőlegezett társadalombiztosítási és családtámogatási ellátások elszámolása</t>
  </si>
  <si>
    <t xml:space="preserve">KÖVETELÉSEK  </t>
  </si>
  <si>
    <t xml:space="preserve"> Nemzeti vagyon induláskori értéke</t>
  </si>
  <si>
    <t>Egyéb eszközök induláskori értéke és változásai</t>
  </si>
  <si>
    <t xml:space="preserve"> Felhalmozott eredmény</t>
  </si>
  <si>
    <t xml:space="preserve"> Mérleg szerinti eredmény</t>
  </si>
  <si>
    <t xml:space="preserve">SAJÁT TŐKE  </t>
  </si>
  <si>
    <t>Költségvetési évben esedékes kötelezettségek dologi kiadásokra</t>
  </si>
  <si>
    <t xml:space="preserve">Költségvetési évben esedékes kötelezettségek egyéb működési célú kiadásokra </t>
  </si>
  <si>
    <t>Költségvetési évben esedékes kötelezettségek beruházásokra</t>
  </si>
  <si>
    <t>Költségvetési évben esedékes kötelezettségek felújításokra</t>
  </si>
  <si>
    <t xml:space="preserve">Költségvetési évben esedékes kötelezettségek </t>
  </si>
  <si>
    <t xml:space="preserve">Költségvetési évet követően esedékes kötelezettségek finanszírozási kiadásokra </t>
  </si>
  <si>
    <t>ebből: költségvetési évet követően esedékes kötelezettségek államháztartáson belüli megelőlegezések visszafizetésére</t>
  </si>
  <si>
    <t xml:space="preserve">Költségvetési évet követően esedékes kötelezettségek </t>
  </si>
  <si>
    <t xml:space="preserve">KÖTELEZETTSÉGEK </t>
  </si>
  <si>
    <t>Költségek, ráfordítások passzív időbeli elhatárolása</t>
  </si>
  <si>
    <t xml:space="preserve">PASSZÍV IDŐBELI ELHATÁROLÁSOK </t>
  </si>
  <si>
    <t xml:space="preserve">FORRÁSOK ÖSSZESEN </t>
  </si>
  <si>
    <t>2019. évi eredeti előirányzat</t>
  </si>
  <si>
    <t>2019. évi módosított előirányzat</t>
  </si>
  <si>
    <t>2019. évi teljesítés</t>
  </si>
  <si>
    <t>Az önkormányzat tárgyi eszközök állományának alakulása 2019. évben</t>
  </si>
  <si>
    <t xml:space="preserve">Összes növekedés </t>
  </si>
  <si>
    <t>Bruttó érték összesen</t>
  </si>
  <si>
    <t>2019. év</t>
  </si>
  <si>
    <t>2022.</t>
  </si>
  <si>
    <t>2023. után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</si>
</sst>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###"/>
    <numFmt numFmtId="179" formatCode="_-* #,##0\ _F_t_-;\-* #,##0\ _F_t_-;_-* &quot;-&quot;??\ _F_t_-;_-@_-"/>
    <numFmt numFmtId="180" formatCode="_-* #,##0.0_-;\-* #,##0.0_-;_-* &quot;-&quot;??_-;_-@_-"/>
    <numFmt numFmtId="181" formatCode="_-* #,##0_-;\-* #,##0_-;_-* &quot;-&quot;??_-;_-@_-"/>
  </numFmts>
  <fonts count="7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0"/>
      <name val="Arial"/>
      <family val="0"/>
    </font>
    <font>
      <sz val="12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Wingdings"/>
      <family val="0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name val="Calibri"/>
      <family val="2"/>
    </font>
    <font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Calibri"/>
      <family val="2"/>
    </font>
    <font>
      <sz val="7"/>
      <name val="MS Sans Serif"/>
      <family val="2"/>
    </font>
    <font>
      <sz val="9"/>
      <name val="Calibri"/>
      <family val="2"/>
    </font>
    <font>
      <sz val="9"/>
      <name val="MS Sans Serif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MS Sans Serif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20"/>
      <name val="Arial"/>
      <family val="2"/>
    </font>
    <font>
      <sz val="2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1"/>
      </left>
      <right style="thin"/>
      <top style="medium">
        <color theme="1"/>
      </top>
      <bottom>
        <color indexed="63"/>
      </bottom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/>
      <right style="medium">
        <color theme="1"/>
      </right>
      <top>
        <color indexed="63"/>
      </top>
      <bottom>
        <color indexed="63"/>
      </bottom>
    </border>
    <border>
      <left style="medium"/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" applyNumberFormat="0" applyAlignment="0" applyProtection="0"/>
    <xf numFmtId="0" fontId="4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64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0" borderId="7" applyNumberFormat="0" applyFont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" fillId="0" borderId="0">
      <alignment/>
      <protection/>
    </xf>
    <xf numFmtId="0" fontId="72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3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6" borderId="1" applyNumberFormat="0" applyAlignment="0" applyProtection="0"/>
    <xf numFmtId="9" fontId="1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0" fillId="29" borderId="0" xfId="0" applyFill="1" applyAlignment="1">
      <alignment/>
    </xf>
    <xf numFmtId="0" fontId="0" fillId="0" borderId="0" xfId="0" applyAlignment="1">
      <alignment vertical="center"/>
    </xf>
    <xf numFmtId="0" fontId="8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79" fontId="1" fillId="0" borderId="0" xfId="40" applyNumberFormat="1" applyAlignment="1">
      <alignment/>
    </xf>
    <xf numFmtId="0" fontId="14" fillId="0" borderId="0" xfId="0" applyFont="1" applyAlignment="1">
      <alignment horizontal="right" vertical="top" wrapText="1"/>
    </xf>
    <xf numFmtId="179" fontId="1" fillId="0" borderId="0" xfId="40" applyNumberFormat="1" applyAlignment="1">
      <alignment horizontal="right" vertical="top" wrapText="1"/>
    </xf>
    <xf numFmtId="0" fontId="15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9" fontId="1" fillId="0" borderId="13" xfId="40" applyNumberFormat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179" fontId="1" fillId="0" borderId="17" xfId="40" applyNumberFormat="1" applyBorder="1" applyAlignment="1">
      <alignment horizontal="right" vertical="top" wrapText="1"/>
    </xf>
    <xf numFmtId="0" fontId="14" fillId="0" borderId="18" xfId="0" applyFont="1" applyBorder="1" applyAlignment="1">
      <alignment horizontal="center" vertical="top" wrapText="1"/>
    </xf>
    <xf numFmtId="179" fontId="1" fillId="0" borderId="19" xfId="40" applyNumberFormat="1" applyBorder="1" applyAlignment="1">
      <alignment horizontal="right"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179" fontId="1" fillId="0" borderId="23" xfId="40" applyNumberFormat="1" applyBorder="1" applyAlignment="1">
      <alignment horizontal="right" vertical="top" wrapText="1"/>
    </xf>
    <xf numFmtId="179" fontId="1" fillId="0" borderId="0" xfId="4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1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29" borderId="0" xfId="0" applyFill="1" applyAlignment="1">
      <alignment vertical="center"/>
    </xf>
    <xf numFmtId="0" fontId="0" fillId="29" borderId="0" xfId="0" applyFill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81" fontId="0" fillId="0" borderId="0" xfId="4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9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81" fontId="22" fillId="0" borderId="16" xfId="40" applyNumberFormat="1" applyFont="1" applyBorder="1" applyAlignment="1">
      <alignment horizontal="right" vertical="center" wrapText="1"/>
    </xf>
    <xf numFmtId="181" fontId="22" fillId="0" borderId="17" xfId="40" applyNumberFormat="1" applyFont="1" applyBorder="1" applyAlignment="1">
      <alignment horizontal="right" vertical="center" wrapText="1"/>
    </xf>
    <xf numFmtId="0" fontId="22" fillId="0" borderId="29" xfId="0" applyFont="1" applyBorder="1" applyAlignment="1">
      <alignment vertical="center" wrapText="1"/>
    </xf>
    <xf numFmtId="181" fontId="22" fillId="0" borderId="29" xfId="40" applyNumberFormat="1" applyFont="1" applyBorder="1" applyAlignment="1">
      <alignment horizontal="right" vertical="center" wrapText="1"/>
    </xf>
    <xf numFmtId="0" fontId="22" fillId="0" borderId="30" xfId="0" applyFont="1" applyBorder="1" applyAlignment="1">
      <alignment vertical="center" wrapText="1"/>
    </xf>
    <xf numFmtId="181" fontId="22" fillId="0" borderId="31" xfId="4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center" vertical="center" wrapText="1"/>
    </xf>
    <xf numFmtId="181" fontId="23" fillId="0" borderId="12" xfId="40" applyNumberFormat="1" applyFont="1" applyBorder="1" applyAlignment="1">
      <alignment horizontal="right" vertical="center" wrapText="1"/>
    </xf>
    <xf numFmtId="181" fontId="23" fillId="0" borderId="12" xfId="0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right" vertical="center" wrapText="1"/>
    </xf>
    <xf numFmtId="0" fontId="22" fillId="0" borderId="32" xfId="0" applyFont="1" applyBorder="1" applyAlignment="1">
      <alignment horizontal="right" vertical="center" wrapText="1"/>
    </xf>
    <xf numFmtId="0" fontId="24" fillId="0" borderId="32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31" xfId="0" applyFont="1" applyBorder="1" applyAlignment="1">
      <alignment horizontal="right" vertical="center" wrapText="1"/>
    </xf>
    <xf numFmtId="181" fontId="23" fillId="0" borderId="22" xfId="40" applyNumberFormat="1" applyFont="1" applyBorder="1" applyAlignment="1">
      <alignment horizontal="right" vertical="center" wrapText="1"/>
    </xf>
    <xf numFmtId="181" fontId="15" fillId="0" borderId="23" xfId="0" applyNumberFormat="1" applyFont="1" applyBorder="1" applyAlignment="1">
      <alignment horizontal="right" vertical="center" wrapText="1"/>
    </xf>
    <xf numFmtId="181" fontId="15" fillId="0" borderId="22" xfId="4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181" fontId="23" fillId="0" borderId="34" xfId="40" applyNumberFormat="1" applyFont="1" applyBorder="1" applyAlignment="1">
      <alignment horizontal="right" vertical="center" wrapText="1"/>
    </xf>
    <xf numFmtId="0" fontId="22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23" fillId="0" borderId="22" xfId="0" applyFont="1" applyBorder="1" applyAlignment="1">
      <alignment horizontal="right" vertical="center" wrapText="1"/>
    </xf>
    <xf numFmtId="181" fontId="21" fillId="0" borderId="23" xfId="40" applyNumberFormat="1" applyFont="1" applyBorder="1" applyAlignment="1">
      <alignment horizontal="right" vertical="center" wrapText="1"/>
    </xf>
    <xf numFmtId="181" fontId="21" fillId="0" borderId="22" xfId="4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4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/>
    </xf>
    <xf numFmtId="0" fontId="35" fillId="0" borderId="37" xfId="0" applyFont="1" applyBorder="1" applyAlignment="1">
      <alignment wrapText="1"/>
    </xf>
    <xf numFmtId="0" fontId="35" fillId="0" borderId="16" xfId="0" applyFont="1" applyBorder="1" applyAlignment="1">
      <alignment wrapText="1"/>
    </xf>
    <xf numFmtId="0" fontId="0" fillId="0" borderId="35" xfId="0" applyBorder="1" applyAlignment="1">
      <alignment/>
    </xf>
    <xf numFmtId="0" fontId="35" fillId="0" borderId="16" xfId="0" applyFont="1" applyBorder="1" applyAlignment="1">
      <alignment horizontal="center" wrapText="1"/>
    </xf>
    <xf numFmtId="0" fontId="13" fillId="0" borderId="37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38" fillId="0" borderId="0" xfId="0" applyFont="1" applyAlignment="1">
      <alignment wrapText="1"/>
    </xf>
    <xf numFmtId="0" fontId="0" fillId="0" borderId="35" xfId="0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0" fillId="0" borderId="35" xfId="0" applyBorder="1" applyAlignment="1">
      <alignment wrapText="1"/>
    </xf>
    <xf numFmtId="0" fontId="35" fillId="0" borderId="16" xfId="0" applyFont="1" applyBorder="1" applyAlignment="1">
      <alignment horizontal="right" wrapText="1"/>
    </xf>
    <xf numFmtId="0" fontId="19" fillId="0" borderId="0" xfId="0" applyFont="1" applyAlignment="1">
      <alignment horizontal="right"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right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0" fontId="23" fillId="0" borderId="4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44" xfId="0" applyFont="1" applyBorder="1" applyAlignment="1">
      <alignment horizontal="center" vertical="top" wrapText="1"/>
    </xf>
    <xf numFmtId="0" fontId="23" fillId="0" borderId="45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right" vertical="top" wrapText="1"/>
    </xf>
    <xf numFmtId="0" fontId="23" fillId="0" borderId="16" xfId="0" applyFont="1" applyBorder="1" applyAlignment="1">
      <alignment vertical="top" wrapText="1"/>
    </xf>
    <xf numFmtId="0" fontId="23" fillId="0" borderId="28" xfId="0" applyFont="1" applyBorder="1" applyAlignment="1">
      <alignment horizontal="right" vertical="top" wrapText="1"/>
    </xf>
    <xf numFmtId="0" fontId="22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right" vertical="top" wrapText="1"/>
    </xf>
    <xf numFmtId="0" fontId="22" fillId="0" borderId="32" xfId="0" applyFont="1" applyBorder="1" applyAlignment="1">
      <alignment horizontal="right" vertical="top" wrapText="1"/>
    </xf>
    <xf numFmtId="0" fontId="22" fillId="0" borderId="28" xfId="0" applyFont="1" applyBorder="1" applyAlignment="1">
      <alignment horizontal="right" vertical="top" wrapText="1"/>
    </xf>
    <xf numFmtId="0" fontId="15" fillId="30" borderId="16" xfId="0" applyFont="1" applyFill="1" applyBorder="1" applyAlignment="1">
      <alignment horizontal="center" vertical="top" wrapText="1"/>
    </xf>
    <xf numFmtId="0" fontId="23" fillId="0" borderId="16" xfId="0" applyFont="1" applyBorder="1" applyAlignment="1">
      <alignment horizontal="right" vertical="top" wrapText="1"/>
    </xf>
    <xf numFmtId="0" fontId="23" fillId="0" borderId="32" xfId="0" applyFont="1" applyBorder="1" applyAlignment="1">
      <alignment horizontal="right" vertical="top" wrapText="1"/>
    </xf>
    <xf numFmtId="0" fontId="23" fillId="0" borderId="18" xfId="0" applyFont="1" applyBorder="1" applyAlignment="1">
      <alignment horizontal="right" vertical="top" wrapText="1"/>
    </xf>
    <xf numFmtId="0" fontId="23" fillId="0" borderId="14" xfId="0" applyFont="1" applyBorder="1" applyAlignment="1">
      <alignment vertical="top" wrapText="1"/>
    </xf>
    <xf numFmtId="0" fontId="15" fillId="30" borderId="14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23" fillId="0" borderId="11" xfId="0" applyFont="1" applyBorder="1" applyAlignment="1">
      <alignment horizontal="right" vertical="top" wrapText="1"/>
    </xf>
    <xf numFmtId="0" fontId="23" fillId="0" borderId="12" xfId="0" applyFont="1" applyBorder="1" applyAlignment="1">
      <alignment vertical="top" wrapText="1"/>
    </xf>
    <xf numFmtId="0" fontId="22" fillId="30" borderId="46" xfId="0" applyFont="1" applyFill="1" applyBorder="1" applyAlignment="1">
      <alignment horizontal="right" vertical="top" wrapText="1"/>
    </xf>
    <xf numFmtId="0" fontId="23" fillId="0" borderId="47" xfId="0" applyFont="1" applyBorder="1" applyAlignment="1">
      <alignment horizontal="right" vertical="top" wrapText="1"/>
    </xf>
    <xf numFmtId="0" fontId="23" fillId="0" borderId="12" xfId="0" applyFont="1" applyBorder="1" applyAlignment="1">
      <alignment horizontal="right" vertical="top" wrapText="1"/>
    </xf>
    <xf numFmtId="0" fontId="23" fillId="0" borderId="46" xfId="0" applyFont="1" applyBorder="1" applyAlignment="1">
      <alignment horizontal="right" vertical="top" wrapText="1"/>
    </xf>
    <xf numFmtId="0" fontId="23" fillId="0" borderId="27" xfId="0" applyFont="1" applyBorder="1" applyAlignment="1">
      <alignment horizontal="right" vertical="top" wrapText="1"/>
    </xf>
    <xf numFmtId="0" fontId="6" fillId="16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3" fontId="9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81" fontId="5" fillId="0" borderId="10" xfId="40" applyNumberFormat="1" applyFont="1" applyBorder="1" applyAlignment="1">
      <alignment horizontal="center" vertical="center" wrapText="1"/>
    </xf>
    <xf numFmtId="181" fontId="5" fillId="0" borderId="10" xfId="40" applyNumberFormat="1" applyFont="1" applyBorder="1" applyAlignment="1">
      <alignment horizontal="left" vertical="top" wrapText="1"/>
    </xf>
    <xf numFmtId="181" fontId="5" fillId="0" borderId="10" xfId="40" applyNumberFormat="1" applyFont="1" applyBorder="1" applyAlignment="1">
      <alignment horizontal="right" vertical="center" wrapText="1"/>
    </xf>
    <xf numFmtId="179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42" fillId="16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4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179" fontId="1" fillId="0" borderId="50" xfId="40" applyNumberFormat="1" applyBorder="1" applyAlignment="1">
      <alignment horizontal="right" vertical="top" wrapText="1"/>
    </xf>
    <xf numFmtId="179" fontId="1" fillId="0" borderId="51" xfId="40" applyNumberFormat="1" applyBorder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6" fillId="29" borderId="0" xfId="0" applyFont="1" applyFill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right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58" xfId="0" applyFont="1" applyBorder="1" applyAlignment="1">
      <alignment vertical="center" wrapText="1"/>
    </xf>
    <xf numFmtId="0" fontId="22" fillId="0" borderId="59" xfId="0" applyFont="1" applyBorder="1" applyAlignment="1">
      <alignment vertical="center" wrapText="1"/>
    </xf>
    <xf numFmtId="3" fontId="22" fillId="0" borderId="60" xfId="0" applyNumberFormat="1" applyFont="1" applyBorder="1" applyAlignment="1">
      <alignment horizontal="right" vertical="center" wrapText="1"/>
    </xf>
    <xf numFmtId="0" fontId="22" fillId="0" borderId="59" xfId="0" applyFont="1" applyBorder="1" applyAlignment="1">
      <alignment horizontal="right" vertical="center" wrapText="1"/>
    </xf>
    <xf numFmtId="181" fontId="22" fillId="0" borderId="60" xfId="40" applyNumberFormat="1" applyFont="1" applyBorder="1" applyAlignment="1">
      <alignment horizontal="right" vertical="center" wrapText="1"/>
    </xf>
    <xf numFmtId="181" fontId="22" fillId="0" borderId="61" xfId="40" applyNumberFormat="1" applyFont="1" applyBorder="1" applyAlignment="1">
      <alignment horizontal="right" vertical="center" wrapText="1"/>
    </xf>
    <xf numFmtId="181" fontId="22" fillId="0" borderId="59" xfId="40" applyNumberFormat="1" applyFont="1" applyBorder="1" applyAlignment="1">
      <alignment horizontal="right" vertical="center" wrapText="1"/>
    </xf>
    <xf numFmtId="0" fontId="22" fillId="0" borderId="60" xfId="0" applyFont="1" applyBorder="1" applyAlignment="1">
      <alignment vertical="center" wrapText="1"/>
    </xf>
    <xf numFmtId="0" fontId="22" fillId="0" borderId="61" xfId="0" applyFont="1" applyBorder="1" applyAlignment="1">
      <alignment vertical="center" wrapText="1"/>
    </xf>
    <xf numFmtId="0" fontId="22" fillId="0" borderId="62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181" fontId="22" fillId="0" borderId="62" xfId="40" applyNumberFormat="1" applyFont="1" applyBorder="1" applyAlignment="1">
      <alignment horizontal="right" vertical="center" wrapText="1"/>
    </xf>
    <xf numFmtId="181" fontId="22" fillId="0" borderId="29" xfId="40" applyNumberFormat="1" applyFont="1" applyBorder="1" applyAlignment="1">
      <alignment horizontal="right" vertical="center" wrapText="1"/>
    </xf>
    <xf numFmtId="0" fontId="22" fillId="0" borderId="63" xfId="0" applyFont="1" applyBorder="1" applyAlignment="1">
      <alignment vertical="center" wrapText="1"/>
    </xf>
    <xf numFmtId="181" fontId="22" fillId="0" borderId="62" xfId="40" applyNumberFormat="1" applyFont="1" applyBorder="1" applyAlignment="1">
      <alignment horizontal="center" vertical="center" wrapText="1"/>
    </xf>
    <xf numFmtId="181" fontId="22" fillId="0" borderId="29" xfId="40" applyNumberFormat="1" applyFont="1" applyBorder="1" applyAlignment="1">
      <alignment horizontal="center" vertical="center" wrapText="1"/>
    </xf>
    <xf numFmtId="181" fontId="22" fillId="0" borderId="30" xfId="40" applyNumberFormat="1" applyFont="1" applyBorder="1" applyAlignment="1">
      <alignment horizontal="right" vertical="center" wrapText="1"/>
    </xf>
    <xf numFmtId="0" fontId="23" fillId="0" borderId="40" xfId="0" applyFont="1" applyBorder="1" applyAlignment="1">
      <alignment vertical="center" wrapText="1"/>
    </xf>
    <xf numFmtId="0" fontId="23" fillId="0" borderId="64" xfId="0" applyFont="1" applyBorder="1" applyAlignment="1">
      <alignment vertical="center" wrapText="1"/>
    </xf>
    <xf numFmtId="0" fontId="23" fillId="0" borderId="65" xfId="0" applyFont="1" applyBorder="1" applyAlignment="1">
      <alignment vertical="center" wrapText="1"/>
    </xf>
    <xf numFmtId="181" fontId="23" fillId="0" borderId="57" xfId="40" applyNumberFormat="1" applyFont="1" applyBorder="1" applyAlignment="1">
      <alignment horizontal="right" vertical="center" wrapText="1"/>
    </xf>
    <xf numFmtId="181" fontId="23" fillId="0" borderId="12" xfId="40" applyNumberFormat="1" applyFont="1" applyBorder="1" applyAlignment="1">
      <alignment horizontal="right" vertical="center" wrapText="1"/>
    </xf>
    <xf numFmtId="0" fontId="23" fillId="0" borderId="5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3" fontId="23" fillId="0" borderId="57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181" fontId="23" fillId="0" borderId="46" xfId="40" applyNumberFormat="1" applyFont="1" applyBorder="1" applyAlignment="1">
      <alignment horizontal="right" vertical="center" wrapText="1"/>
    </xf>
    <xf numFmtId="0" fontId="22" fillId="0" borderId="60" xfId="0" applyFont="1" applyBorder="1" applyAlignment="1">
      <alignment horizontal="right" vertical="center" wrapText="1"/>
    </xf>
    <xf numFmtId="0" fontId="24" fillId="0" borderId="60" xfId="0" applyFont="1" applyBorder="1" applyAlignment="1">
      <alignment horizontal="right" vertical="center" wrapText="1"/>
    </xf>
    <xf numFmtId="0" fontId="24" fillId="0" borderId="59" xfId="0" applyFont="1" applyBorder="1" applyAlignment="1">
      <alignment horizontal="right" vertical="center" wrapText="1"/>
    </xf>
    <xf numFmtId="0" fontId="24" fillId="0" borderId="61" xfId="0" applyFont="1" applyBorder="1" applyAlignment="1">
      <alignment horizontal="right" vertical="center" wrapText="1"/>
    </xf>
    <xf numFmtId="0" fontId="22" fillId="0" borderId="62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0" fontId="22" fillId="0" borderId="30" xfId="0" applyFont="1" applyBorder="1" applyAlignment="1">
      <alignment horizontal="right" vertical="center" wrapText="1"/>
    </xf>
    <xf numFmtId="0" fontId="22" fillId="0" borderId="6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0" xfId="0" applyFont="1" applyBorder="1" applyAlignment="1">
      <alignment horizontal="right" vertical="center" wrapText="1"/>
    </xf>
    <xf numFmtId="0" fontId="22" fillId="0" borderId="31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right" vertical="center" wrapText="1"/>
    </xf>
    <xf numFmtId="0" fontId="22" fillId="0" borderId="62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5" fillId="0" borderId="67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3" fillId="0" borderId="68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3" fillId="0" borderId="42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81" fontId="23" fillId="0" borderId="70" xfId="40" applyNumberFormat="1" applyFont="1" applyBorder="1" applyAlignment="1">
      <alignment horizontal="right" vertical="center" wrapText="1"/>
    </xf>
    <xf numFmtId="181" fontId="23" fillId="0" borderId="39" xfId="40" applyNumberFormat="1" applyFont="1" applyBorder="1" applyAlignment="1">
      <alignment horizontal="right" vertical="center" wrapText="1"/>
    </xf>
    <xf numFmtId="181" fontId="23" fillId="0" borderId="44" xfId="40" applyNumberFormat="1" applyFont="1" applyBorder="1" applyAlignment="1">
      <alignment horizontal="right" vertical="center" wrapText="1"/>
    </xf>
    <xf numFmtId="181" fontId="23" fillId="0" borderId="22" xfId="40" applyNumberFormat="1" applyFont="1" applyBorder="1" applyAlignment="1">
      <alignment horizontal="right" vertical="center" wrapText="1"/>
    </xf>
    <xf numFmtId="181" fontId="23" fillId="0" borderId="71" xfId="40" applyNumberFormat="1" applyFont="1" applyBorder="1" applyAlignment="1">
      <alignment horizontal="right" vertical="center" wrapText="1"/>
    </xf>
    <xf numFmtId="181" fontId="23" fillId="0" borderId="24" xfId="40" applyNumberFormat="1" applyFont="1" applyBorder="1" applyAlignment="1">
      <alignment horizontal="right" vertical="center" wrapText="1"/>
    </xf>
    <xf numFmtId="181" fontId="23" fillId="0" borderId="38" xfId="40" applyNumberFormat="1" applyFont="1" applyBorder="1" applyAlignment="1">
      <alignment horizontal="right" vertical="center" wrapText="1"/>
    </xf>
    <xf numFmtId="181" fontId="23" fillId="0" borderId="43" xfId="40" applyNumberFormat="1" applyFont="1" applyBorder="1" applyAlignment="1">
      <alignment horizontal="right" vertical="center" wrapText="1"/>
    </xf>
    <xf numFmtId="181" fontId="15" fillId="0" borderId="57" xfId="40" applyNumberFormat="1" applyFont="1" applyBorder="1" applyAlignment="1">
      <alignment horizontal="right" vertical="center" wrapText="1"/>
    </xf>
    <xf numFmtId="181" fontId="15" fillId="0" borderId="12" xfId="40" applyNumberFormat="1" applyFont="1" applyBorder="1" applyAlignment="1">
      <alignment horizontal="right" vertical="center" wrapText="1"/>
    </xf>
    <xf numFmtId="0" fontId="23" fillId="0" borderId="70" xfId="0" applyFont="1" applyBorder="1" applyAlignment="1">
      <alignment vertical="center" wrapText="1"/>
    </xf>
    <xf numFmtId="0" fontId="23" fillId="0" borderId="71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left" vertical="center" wrapText="1"/>
    </xf>
    <xf numFmtId="0" fontId="23" fillId="0" borderId="76" xfId="0" applyFont="1" applyBorder="1" applyAlignment="1">
      <alignment horizontal="left" vertical="center" wrapText="1"/>
    </xf>
    <xf numFmtId="181" fontId="23" fillId="0" borderId="77" xfId="40" applyNumberFormat="1" applyFont="1" applyBorder="1" applyAlignment="1">
      <alignment horizontal="right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left" vertical="center" wrapText="1"/>
    </xf>
    <xf numFmtId="0" fontId="22" fillId="0" borderId="77" xfId="0" applyFont="1" applyBorder="1" applyAlignment="1">
      <alignment horizontal="left" vertical="center" wrapText="1"/>
    </xf>
    <xf numFmtId="0" fontId="22" fillId="0" borderId="81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left" vertical="center" wrapText="1"/>
    </xf>
    <xf numFmtId="0" fontId="22" fillId="0" borderId="83" xfId="0" applyFont="1" applyBorder="1" applyAlignment="1">
      <alignment horizontal="left" vertical="center" wrapText="1"/>
    </xf>
    <xf numFmtId="0" fontId="22" fillId="0" borderId="84" xfId="0" applyFont="1" applyBorder="1" applyAlignment="1">
      <alignment horizontal="left" vertical="center" wrapText="1"/>
    </xf>
    <xf numFmtId="181" fontId="22" fillId="0" borderId="77" xfId="40" applyNumberFormat="1" applyFont="1" applyBorder="1" applyAlignment="1">
      <alignment horizontal="center" vertical="center" wrapText="1"/>
    </xf>
    <xf numFmtId="181" fontId="22" fillId="0" borderId="82" xfId="40" applyNumberFormat="1" applyFont="1" applyBorder="1" applyAlignment="1">
      <alignment horizontal="center" vertical="center" wrapText="1"/>
    </xf>
    <xf numFmtId="181" fontId="22" fillId="0" borderId="84" xfId="40" applyNumberFormat="1" applyFont="1" applyBorder="1" applyAlignment="1">
      <alignment horizontal="center" vertical="center" wrapText="1"/>
    </xf>
    <xf numFmtId="181" fontId="22" fillId="0" borderId="34" xfId="40" applyNumberFormat="1" applyFont="1" applyBorder="1" applyAlignment="1">
      <alignment horizontal="center" vertical="center" wrapText="1"/>
    </xf>
    <xf numFmtId="181" fontId="22" fillId="0" borderId="85" xfId="40" applyNumberFormat="1" applyFont="1" applyBorder="1" applyAlignment="1">
      <alignment horizontal="center" vertical="center" wrapText="1"/>
    </xf>
    <xf numFmtId="181" fontId="22" fillId="0" borderId="86" xfId="40" applyNumberFormat="1" applyFont="1" applyBorder="1" applyAlignment="1">
      <alignment horizontal="center" vertical="center" wrapText="1"/>
    </xf>
    <xf numFmtId="0" fontId="22" fillId="0" borderId="8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88" xfId="0" applyFont="1" applyBorder="1" applyAlignment="1">
      <alignment horizontal="left" vertical="center" wrapText="1"/>
    </xf>
    <xf numFmtId="0" fontId="22" fillId="0" borderId="89" xfId="0" applyFont="1" applyBorder="1" applyAlignment="1">
      <alignment horizontal="left" vertical="center" wrapText="1"/>
    </xf>
    <xf numFmtId="181" fontId="22" fillId="0" borderId="66" xfId="40" applyNumberFormat="1" applyFont="1" applyBorder="1" applyAlignment="1">
      <alignment horizontal="right" vertical="center" wrapText="1"/>
    </xf>
    <xf numFmtId="181" fontId="22" fillId="0" borderId="90" xfId="40" applyNumberFormat="1" applyFont="1" applyBorder="1" applyAlignment="1">
      <alignment horizontal="right" vertical="center" wrapText="1"/>
    </xf>
    <xf numFmtId="181" fontId="22" fillId="0" borderId="91" xfId="40" applyNumberFormat="1" applyFont="1" applyBorder="1" applyAlignment="1">
      <alignment horizontal="right" vertical="center" wrapText="1"/>
    </xf>
    <xf numFmtId="181" fontId="22" fillId="0" borderId="92" xfId="40" applyNumberFormat="1" applyFont="1" applyBorder="1" applyAlignment="1">
      <alignment horizontal="right" vertical="center" wrapText="1"/>
    </xf>
    <xf numFmtId="181" fontId="22" fillId="0" borderId="0" xfId="40" applyNumberFormat="1" applyFont="1" applyBorder="1" applyAlignment="1">
      <alignment horizontal="right" vertical="center" wrapText="1"/>
    </xf>
    <xf numFmtId="181" fontId="22" fillId="0" borderId="14" xfId="40" applyNumberFormat="1" applyFont="1" applyBorder="1" applyAlignment="1">
      <alignment horizontal="right" vertical="center" wrapText="1"/>
    </xf>
    <xf numFmtId="181" fontId="22" fillId="0" borderId="93" xfId="40" applyNumberFormat="1" applyFont="1" applyBorder="1" applyAlignment="1">
      <alignment horizontal="right" vertical="center" wrapText="1"/>
    </xf>
    <xf numFmtId="181" fontId="22" fillId="0" borderId="89" xfId="40" applyNumberFormat="1" applyFont="1" applyBorder="1" applyAlignment="1">
      <alignment horizontal="right" vertical="center" wrapText="1"/>
    </xf>
    <xf numFmtId="181" fontId="22" fillId="0" borderId="94" xfId="40" applyNumberFormat="1" applyFont="1" applyBorder="1" applyAlignment="1">
      <alignment horizontal="right" vertical="center" wrapText="1"/>
    </xf>
    <xf numFmtId="181" fontId="22" fillId="0" borderId="95" xfId="40" applyNumberFormat="1" applyFont="1" applyBorder="1" applyAlignment="1">
      <alignment horizontal="right" vertical="center" wrapText="1"/>
    </xf>
    <xf numFmtId="181" fontId="22" fillId="0" borderId="96" xfId="40" applyNumberFormat="1" applyFont="1" applyBorder="1" applyAlignment="1">
      <alignment horizontal="right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96" xfId="0" applyFont="1" applyBorder="1" applyAlignment="1">
      <alignment horizontal="right" vertical="center" wrapText="1"/>
    </xf>
    <xf numFmtId="0" fontId="22" fillId="0" borderId="97" xfId="0" applyFont="1" applyBorder="1" applyAlignment="1">
      <alignment horizontal="right" vertical="center" wrapText="1"/>
    </xf>
    <xf numFmtId="0" fontId="24" fillId="0" borderId="58" xfId="0" applyFont="1" applyBorder="1" applyAlignment="1">
      <alignment vertical="center" wrapText="1"/>
    </xf>
    <xf numFmtId="0" fontId="24" fillId="0" borderId="59" xfId="0" applyFont="1" applyBorder="1" applyAlignment="1">
      <alignment vertical="center" wrapText="1"/>
    </xf>
    <xf numFmtId="0" fontId="23" fillId="0" borderId="57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181" fontId="23" fillId="0" borderId="40" xfId="40" applyNumberFormat="1" applyFont="1" applyBorder="1" applyAlignment="1">
      <alignment horizontal="right" vertical="center" wrapText="1"/>
    </xf>
    <xf numFmtId="181" fontId="23" fillId="0" borderId="65" xfId="40" applyNumberFormat="1" applyFont="1" applyBorder="1" applyAlignment="1">
      <alignment horizontal="right" vertical="center" wrapText="1"/>
    </xf>
    <xf numFmtId="181" fontId="23" fillId="0" borderId="98" xfId="40" applyNumberFormat="1" applyFont="1" applyBorder="1" applyAlignment="1">
      <alignment horizontal="right" vertical="center" wrapText="1"/>
    </xf>
    <xf numFmtId="0" fontId="26" fillId="0" borderId="62" xfId="0" applyFont="1" applyBorder="1" applyAlignment="1">
      <alignment horizontal="right" vertical="center" wrapText="1"/>
    </xf>
    <xf numFmtId="0" fontId="26" fillId="0" borderId="29" xfId="0" applyFont="1" applyBorder="1" applyAlignment="1">
      <alignment horizontal="right" vertical="center" wrapText="1"/>
    </xf>
    <xf numFmtId="0" fontId="27" fillId="0" borderId="62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7" fillId="0" borderId="62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96" xfId="0" applyFont="1" applyBorder="1" applyAlignment="1">
      <alignment horizontal="right" vertical="center" wrapText="1"/>
    </xf>
    <xf numFmtId="0" fontId="28" fillId="0" borderId="67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6" fillId="0" borderId="63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7" fillId="0" borderId="99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1" fillId="0" borderId="56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81" fontId="21" fillId="0" borderId="57" xfId="40" applyNumberFormat="1" applyFont="1" applyBorder="1" applyAlignment="1">
      <alignment horizontal="right" vertical="center" wrapText="1"/>
    </xf>
    <xf numFmtId="181" fontId="21" fillId="0" borderId="12" xfId="40" applyNumberFormat="1" applyFont="1" applyBorder="1" applyAlignment="1">
      <alignment horizontal="right" vertical="center" wrapText="1"/>
    </xf>
    <xf numFmtId="0" fontId="23" fillId="0" borderId="40" xfId="0" applyFont="1" applyBorder="1" applyAlignment="1">
      <alignment horizontal="right" vertical="center" wrapText="1"/>
    </xf>
    <xf numFmtId="0" fontId="23" fillId="0" borderId="65" xfId="0" applyFont="1" applyBorder="1" applyAlignment="1">
      <alignment horizontal="right" vertical="center" wrapText="1"/>
    </xf>
    <xf numFmtId="0" fontId="23" fillId="0" borderId="98" xfId="0" applyFont="1" applyBorder="1" applyAlignment="1">
      <alignment horizontal="right" vertical="center" wrapText="1"/>
    </xf>
    <xf numFmtId="0" fontId="30" fillId="0" borderId="67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22" fillId="0" borderId="62" xfId="0" applyNumberFormat="1" applyFont="1" applyBorder="1" applyAlignment="1">
      <alignment horizontal="right" vertical="center" wrapText="1"/>
    </xf>
    <xf numFmtId="3" fontId="22" fillId="0" borderId="29" xfId="0" applyNumberFormat="1" applyFont="1" applyBorder="1" applyAlignment="1">
      <alignment horizontal="right" vertical="center" wrapText="1"/>
    </xf>
    <xf numFmtId="181" fontId="22" fillId="0" borderId="30" xfId="4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 vertical="center" wrapText="1"/>
    </xf>
    <xf numFmtId="181" fontId="21" fillId="0" borderId="13" xfId="4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right" vertical="center" wrapText="1"/>
    </xf>
    <xf numFmtId="0" fontId="22" fillId="0" borderId="63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15" fillId="0" borderId="56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3" fontId="15" fillId="0" borderId="57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181" fontId="15" fillId="0" borderId="57" xfId="0" applyNumberFormat="1" applyFont="1" applyBorder="1" applyAlignment="1">
      <alignment horizontal="right" vertical="center" wrapText="1"/>
    </xf>
    <xf numFmtId="0" fontId="15" fillId="0" borderId="46" xfId="0" applyFont="1" applyBorder="1" applyAlignment="1">
      <alignment horizontal="right" vertical="center" wrapText="1"/>
    </xf>
    <xf numFmtId="0" fontId="15" fillId="0" borderId="46" xfId="0" applyFont="1" applyBorder="1" applyAlignment="1">
      <alignment vertical="center" wrapText="1"/>
    </xf>
    <xf numFmtId="0" fontId="17" fillId="0" borderId="53" xfId="0" applyFont="1" applyBorder="1" applyAlignment="1">
      <alignment horizontal="center" vertical="center" wrapText="1"/>
    </xf>
    <xf numFmtId="0" fontId="25" fillId="0" borderId="53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22" fillId="0" borderId="101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181" fontId="22" fillId="0" borderId="31" xfId="40" applyNumberFormat="1" applyFont="1" applyBorder="1" applyAlignment="1">
      <alignment horizontal="right" vertical="center" wrapText="1"/>
    </xf>
    <xf numFmtId="181" fontId="22" fillId="0" borderId="16" xfId="40" applyNumberFormat="1" applyFont="1" applyBorder="1" applyAlignment="1">
      <alignment horizontal="righ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181" fontId="22" fillId="0" borderId="17" xfId="40" applyNumberFormat="1" applyFont="1" applyBorder="1" applyAlignment="1">
      <alignment horizontal="right" vertical="center" wrapText="1"/>
    </xf>
    <xf numFmtId="0" fontId="6" fillId="29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32" fillId="0" borderId="0" xfId="0" applyFont="1" applyAlignment="1">
      <alignment horizontal="center"/>
    </xf>
    <xf numFmtId="0" fontId="36" fillId="0" borderId="62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3" fillId="0" borderId="0" xfId="0" applyFont="1" applyAlignment="1">
      <alignment horizontal="center" wrapText="1"/>
    </xf>
    <xf numFmtId="0" fontId="34" fillId="0" borderId="38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24" xfId="0" applyFont="1" applyBorder="1" applyAlignment="1">
      <alignment horizontal="right" vertical="top" wrapText="1"/>
    </xf>
    <xf numFmtId="0" fontId="21" fillId="0" borderId="3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3" fillId="0" borderId="31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1" fillId="0" borderId="6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right" vertical="top" wrapText="1"/>
    </xf>
    <xf numFmtId="0" fontId="23" fillId="0" borderId="15" xfId="0" applyFont="1" applyBorder="1" applyAlignment="1">
      <alignment horizontal="right" vertical="top" wrapText="1"/>
    </xf>
    <xf numFmtId="0" fontId="23" fillId="0" borderId="70" xfId="0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0" fontId="36" fillId="0" borderId="70" xfId="0" applyFont="1" applyBorder="1" applyAlignment="1">
      <alignment horizontal="center" vertical="top" wrapText="1"/>
    </xf>
    <xf numFmtId="0" fontId="36" fillId="0" borderId="71" xfId="0" applyFont="1" applyBorder="1" applyAlignment="1">
      <alignment horizontal="center" vertical="top" wrapText="1"/>
    </xf>
    <xf numFmtId="0" fontId="36" fillId="0" borderId="39" xfId="0" applyFont="1" applyBorder="1" applyAlignment="1">
      <alignment horizontal="center" vertical="top" wrapText="1"/>
    </xf>
    <xf numFmtId="0" fontId="36" fillId="0" borderId="31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23" fillId="0" borderId="103" xfId="0" applyFont="1" applyBorder="1" applyAlignment="1">
      <alignment horizontal="right" vertical="top" wrapText="1"/>
    </xf>
    <xf numFmtId="0" fontId="23" fillId="0" borderId="37" xfId="0" applyFont="1" applyBorder="1" applyAlignment="1">
      <alignment horizontal="right" vertical="top" wrapText="1"/>
    </xf>
    <xf numFmtId="0" fontId="23" fillId="0" borderId="50" xfId="0" applyFont="1" applyBorder="1" applyAlignment="1">
      <alignment horizontal="right" vertical="top" wrapText="1"/>
    </xf>
    <xf numFmtId="0" fontId="23" fillId="0" borderId="51" xfId="0" applyFont="1" applyBorder="1" applyAlignment="1">
      <alignment horizontal="right" vertical="top" wrapText="1"/>
    </xf>
    <xf numFmtId="0" fontId="21" fillId="0" borderId="2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right" vertical="top" wrapText="1"/>
    </xf>
    <xf numFmtId="0" fontId="23" fillId="0" borderId="54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5" xfId="0" applyFont="1" applyBorder="1" applyAlignment="1">
      <alignment horizontal="right" vertical="top" wrapText="1"/>
    </xf>
    <xf numFmtId="0" fontId="23" fillId="0" borderId="28" xfId="0" applyFont="1" applyBorder="1" applyAlignment="1">
      <alignment horizontal="righ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.00390625" style="97" customWidth="1"/>
    <col min="2" max="2" width="41.00390625" style="168" customWidth="1"/>
    <col min="3" max="5" width="17.75390625" style="97" customWidth="1"/>
    <col min="6" max="16384" width="9.125" style="97" customWidth="1"/>
  </cols>
  <sheetData>
    <row r="1" spans="1:5" ht="21.75" customHeight="1">
      <c r="A1" s="188" t="s">
        <v>236</v>
      </c>
      <c r="B1" s="188"/>
      <c r="E1" s="97" t="s">
        <v>52</v>
      </c>
    </row>
    <row r="2" spans="1:5" ht="25.5">
      <c r="A2" s="186" t="s">
        <v>237</v>
      </c>
      <c r="B2" s="187"/>
      <c r="C2" s="187"/>
      <c r="D2" s="187"/>
      <c r="E2" s="187"/>
    </row>
    <row r="3" spans="1:5" ht="30" customHeight="1">
      <c r="A3" s="3"/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/>
      <c r="B4" s="159"/>
      <c r="C4" s="4"/>
      <c r="D4" s="4"/>
      <c r="E4" s="4"/>
    </row>
    <row r="5" spans="1:5" ht="25.5">
      <c r="A5" s="160" t="s">
        <v>25</v>
      </c>
      <c r="B5" s="18" t="s">
        <v>238</v>
      </c>
      <c r="C5" s="161">
        <v>9263240</v>
      </c>
      <c r="D5" s="161">
        <v>9419529</v>
      </c>
      <c r="E5" s="161">
        <v>9419529</v>
      </c>
    </row>
    <row r="6" spans="1:5" ht="38.25">
      <c r="A6" s="160" t="s">
        <v>26</v>
      </c>
      <c r="B6" s="18" t="s">
        <v>27</v>
      </c>
      <c r="C6" s="161">
        <v>5079800</v>
      </c>
      <c r="D6" s="161">
        <v>6466343</v>
      </c>
      <c r="E6" s="161">
        <v>6466343</v>
      </c>
    </row>
    <row r="7" spans="1:5" ht="25.5">
      <c r="A7" s="160" t="s">
        <v>28</v>
      </c>
      <c r="B7" s="18" t="s">
        <v>29</v>
      </c>
      <c r="C7" s="161">
        <v>1800000</v>
      </c>
      <c r="D7" s="161">
        <v>1800000</v>
      </c>
      <c r="E7" s="161">
        <v>1800000</v>
      </c>
    </row>
    <row r="8" spans="1:5" ht="25.5">
      <c r="A8" s="160" t="s">
        <v>30</v>
      </c>
      <c r="B8" s="18" t="s">
        <v>239</v>
      </c>
      <c r="C8" s="161">
        <v>400000</v>
      </c>
      <c r="D8" s="161">
        <v>3461150</v>
      </c>
      <c r="E8" s="161">
        <v>3461150</v>
      </c>
    </row>
    <row r="9" spans="1:5" ht="49.5">
      <c r="A9" s="160" t="s">
        <v>31</v>
      </c>
      <c r="B9" s="6" t="s">
        <v>240</v>
      </c>
      <c r="C9" s="161">
        <v>0</v>
      </c>
      <c r="D9" s="161">
        <v>5000000</v>
      </c>
      <c r="E9" s="161">
        <v>5000000</v>
      </c>
    </row>
    <row r="10" spans="1:5" ht="25.5">
      <c r="A10" s="5" t="s">
        <v>32</v>
      </c>
      <c r="B10" s="6" t="s">
        <v>34</v>
      </c>
      <c r="C10" s="161">
        <v>17437485</v>
      </c>
      <c r="D10" s="161">
        <v>15002574</v>
      </c>
      <c r="E10" s="161">
        <v>15002574</v>
      </c>
    </row>
    <row r="11" spans="1:5" s="163" customFormat="1" ht="33.75">
      <c r="A11" s="8"/>
      <c r="B11" s="9" t="s">
        <v>241</v>
      </c>
      <c r="C11" s="162"/>
      <c r="D11" s="162"/>
      <c r="E11" s="162">
        <v>2483564</v>
      </c>
    </row>
    <row r="12" spans="1:5" s="163" customFormat="1" ht="22.5">
      <c r="A12" s="8"/>
      <c r="B12" s="9" t="s">
        <v>242</v>
      </c>
      <c r="C12" s="162"/>
      <c r="D12" s="162"/>
      <c r="E12" s="162">
        <v>12519010</v>
      </c>
    </row>
    <row r="13" spans="1:5" ht="25.5">
      <c r="A13" s="12" t="s">
        <v>35</v>
      </c>
      <c r="B13" s="13" t="s">
        <v>36</v>
      </c>
      <c r="C13" s="164">
        <v>33980525</v>
      </c>
      <c r="D13" s="164">
        <v>41149596</v>
      </c>
      <c r="E13" s="164">
        <v>41149596</v>
      </c>
    </row>
    <row r="14" spans="1:5" ht="25.5">
      <c r="A14" s="5" t="s">
        <v>25</v>
      </c>
      <c r="B14" s="6" t="s">
        <v>214</v>
      </c>
      <c r="C14" s="161">
        <v>14854248</v>
      </c>
      <c r="D14" s="161">
        <v>15012352</v>
      </c>
      <c r="E14" s="161">
        <v>15012352</v>
      </c>
    </row>
    <row r="15" spans="1:5" s="163" customFormat="1" ht="33.75">
      <c r="A15" s="8"/>
      <c r="B15" s="9" t="s">
        <v>243</v>
      </c>
      <c r="C15" s="162"/>
      <c r="D15" s="162"/>
      <c r="E15" s="162">
        <v>7136812</v>
      </c>
    </row>
    <row r="16" spans="1:5" s="163" customFormat="1" ht="22.5">
      <c r="A16" s="8"/>
      <c r="B16" s="9" t="s">
        <v>244</v>
      </c>
      <c r="C16" s="162"/>
      <c r="D16" s="162"/>
      <c r="E16" s="162">
        <v>2999975</v>
      </c>
    </row>
    <row r="17" spans="1:5" s="163" customFormat="1" ht="22.5">
      <c r="A17" s="8"/>
      <c r="B17" s="9" t="s">
        <v>242</v>
      </c>
      <c r="C17" s="162"/>
      <c r="D17" s="162"/>
      <c r="E17" s="162">
        <v>4875565</v>
      </c>
    </row>
    <row r="18" spans="1:5" ht="25.5">
      <c r="A18" s="12" t="s">
        <v>37</v>
      </c>
      <c r="B18" s="13" t="s">
        <v>38</v>
      </c>
      <c r="C18" s="164">
        <v>14854248</v>
      </c>
      <c r="D18" s="164">
        <v>15012352</v>
      </c>
      <c r="E18" s="164">
        <v>15012352</v>
      </c>
    </row>
    <row r="19" spans="1:5" ht="12.75">
      <c r="A19" s="5" t="s">
        <v>25</v>
      </c>
      <c r="B19" s="6" t="s">
        <v>245</v>
      </c>
      <c r="C19" s="161">
        <v>182000</v>
      </c>
      <c r="D19" s="161">
        <v>203241</v>
      </c>
      <c r="E19" s="161">
        <v>175174</v>
      </c>
    </row>
    <row r="20" spans="1:5" s="163" customFormat="1" ht="11.25">
      <c r="A20" s="8"/>
      <c r="B20" s="9" t="s">
        <v>246</v>
      </c>
      <c r="C20" s="162"/>
      <c r="D20" s="162"/>
      <c r="E20" s="162">
        <v>175174</v>
      </c>
    </row>
    <row r="21" spans="1:5" ht="12.75">
      <c r="A21" s="5" t="s">
        <v>26</v>
      </c>
      <c r="B21" s="6" t="s">
        <v>39</v>
      </c>
      <c r="C21" s="161">
        <v>2500000</v>
      </c>
      <c r="D21" s="161">
        <v>6081143</v>
      </c>
      <c r="E21" s="161">
        <v>4827209</v>
      </c>
    </row>
    <row r="22" spans="1:5" s="163" customFormat="1" ht="22.5">
      <c r="A22" s="8"/>
      <c r="B22" s="9" t="s">
        <v>247</v>
      </c>
      <c r="C22" s="162"/>
      <c r="D22" s="162"/>
      <c r="E22" s="162">
        <v>4827209</v>
      </c>
    </row>
    <row r="23" spans="1:5" ht="12.75">
      <c r="A23" s="5" t="s">
        <v>28</v>
      </c>
      <c r="B23" s="6" t="s">
        <v>40</v>
      </c>
      <c r="C23" s="161">
        <v>370000</v>
      </c>
      <c r="D23" s="161">
        <v>739572</v>
      </c>
      <c r="E23" s="161">
        <v>406606</v>
      </c>
    </row>
    <row r="24" spans="1:5" s="163" customFormat="1" ht="22.5">
      <c r="A24" s="8"/>
      <c r="B24" s="9" t="s">
        <v>41</v>
      </c>
      <c r="C24" s="162"/>
      <c r="D24" s="162"/>
      <c r="E24" s="162">
        <v>406606</v>
      </c>
    </row>
    <row r="25" spans="1:5" ht="12.75">
      <c r="A25" s="5" t="s">
        <v>30</v>
      </c>
      <c r="B25" s="6" t="s">
        <v>248</v>
      </c>
      <c r="C25" s="161">
        <v>400000</v>
      </c>
      <c r="D25" s="161">
        <v>400000</v>
      </c>
      <c r="E25" s="161">
        <v>367600</v>
      </c>
    </row>
    <row r="26" spans="1:5" s="163" customFormat="1" ht="11.25">
      <c r="A26" s="8"/>
      <c r="B26" s="9" t="s">
        <v>249</v>
      </c>
      <c r="C26" s="162"/>
      <c r="D26" s="162"/>
      <c r="E26" s="162">
        <v>367600</v>
      </c>
    </row>
    <row r="27" spans="1:5" ht="12.75">
      <c r="A27" s="5" t="s">
        <v>31</v>
      </c>
      <c r="B27" s="6" t="s">
        <v>250</v>
      </c>
      <c r="C27" s="161">
        <v>20000</v>
      </c>
      <c r="D27" s="161">
        <v>89888</v>
      </c>
      <c r="E27" s="161">
        <v>7637</v>
      </c>
    </row>
    <row r="28" spans="1:5" ht="12.75">
      <c r="A28" s="12" t="s">
        <v>42</v>
      </c>
      <c r="B28" s="13" t="s">
        <v>43</v>
      </c>
      <c r="C28" s="164">
        <v>3472000</v>
      </c>
      <c r="D28" s="164">
        <v>7513844</v>
      </c>
      <c r="E28" s="164">
        <v>5784226</v>
      </c>
    </row>
    <row r="29" spans="1:5" ht="12.75">
      <c r="A29" s="5" t="s">
        <v>25</v>
      </c>
      <c r="B29" s="6" t="s">
        <v>215</v>
      </c>
      <c r="C29" s="161">
        <v>250000</v>
      </c>
      <c r="D29" s="161">
        <v>235660</v>
      </c>
      <c r="E29" s="161">
        <v>165660</v>
      </c>
    </row>
    <row r="30" spans="1:5" ht="12.75">
      <c r="A30" s="5" t="s">
        <v>26</v>
      </c>
      <c r="B30" s="6" t="s">
        <v>254</v>
      </c>
      <c r="C30" s="161">
        <v>682000</v>
      </c>
      <c r="D30" s="161">
        <v>6975895</v>
      </c>
      <c r="E30" s="161">
        <v>0</v>
      </c>
    </row>
    <row r="31" spans="1:5" ht="25.5">
      <c r="A31" s="5" t="s">
        <v>28</v>
      </c>
      <c r="B31" s="6" t="s">
        <v>251</v>
      </c>
      <c r="C31" s="161">
        <v>0</v>
      </c>
      <c r="D31" s="161">
        <v>10000</v>
      </c>
      <c r="E31" s="161">
        <v>2037</v>
      </c>
    </row>
    <row r="32" spans="1:5" ht="12.75">
      <c r="A32" s="12" t="s">
        <v>44</v>
      </c>
      <c r="B32" s="13" t="s">
        <v>45</v>
      </c>
      <c r="C32" s="164">
        <v>932000</v>
      </c>
      <c r="D32" s="164">
        <v>7221555</v>
      </c>
      <c r="E32" s="164">
        <v>167697</v>
      </c>
    </row>
    <row r="33" spans="1:5" ht="12.75">
      <c r="A33" s="5" t="s">
        <v>25</v>
      </c>
      <c r="B33" s="6" t="s">
        <v>216</v>
      </c>
      <c r="C33" s="161">
        <v>0</v>
      </c>
      <c r="D33" s="161">
        <v>150000</v>
      </c>
      <c r="E33" s="161">
        <v>150000</v>
      </c>
    </row>
    <row r="34" spans="1:5" ht="12.75">
      <c r="A34" s="12" t="s">
        <v>46</v>
      </c>
      <c r="B34" s="13" t="s">
        <v>48</v>
      </c>
      <c r="C34" s="164">
        <v>0</v>
      </c>
      <c r="D34" s="164">
        <v>150000</v>
      </c>
      <c r="E34" s="164">
        <v>150000</v>
      </c>
    </row>
    <row r="35" spans="1:5" ht="12.75">
      <c r="A35" s="15"/>
      <c r="B35" s="13" t="s">
        <v>49</v>
      </c>
      <c r="C35" s="164">
        <v>53238773</v>
      </c>
      <c r="D35" s="164">
        <v>71047347</v>
      </c>
      <c r="E35" s="164">
        <v>62263871</v>
      </c>
    </row>
    <row r="36" spans="1:5" ht="25.5">
      <c r="A36" s="5" t="s">
        <v>25</v>
      </c>
      <c r="B36" s="6" t="s">
        <v>50</v>
      </c>
      <c r="C36" s="161">
        <v>70841594</v>
      </c>
      <c r="D36" s="161">
        <v>70851594</v>
      </c>
      <c r="E36" s="161">
        <v>70851594</v>
      </c>
    </row>
    <row r="37" spans="1:5" ht="12.75">
      <c r="A37" s="5" t="s">
        <v>26</v>
      </c>
      <c r="B37" s="6" t="s">
        <v>252</v>
      </c>
      <c r="C37" s="161">
        <v>0</v>
      </c>
      <c r="D37" s="161">
        <v>730734</v>
      </c>
      <c r="E37" s="161">
        <v>730734</v>
      </c>
    </row>
    <row r="38" spans="1:5" ht="12.75">
      <c r="A38" s="12" t="s">
        <v>47</v>
      </c>
      <c r="B38" s="13" t="s">
        <v>253</v>
      </c>
      <c r="C38" s="164">
        <v>70841594</v>
      </c>
      <c r="D38" s="164">
        <v>71582328</v>
      </c>
      <c r="E38" s="164">
        <v>71582328</v>
      </c>
    </row>
    <row r="39" spans="1:5" ht="31.5">
      <c r="A39" s="165"/>
      <c r="B39" s="166" t="s">
        <v>51</v>
      </c>
      <c r="C39" s="167">
        <f>SUM(C35,C38)</f>
        <v>124080367</v>
      </c>
      <c r="D39" s="167">
        <f>SUM(D35,D38)</f>
        <v>142629675</v>
      </c>
      <c r="E39" s="167">
        <f>SUM(E35,E38)</f>
        <v>133846199</v>
      </c>
    </row>
  </sheetData>
  <sheetProtection/>
  <mergeCells count="2">
    <mergeCell ref="A2:E2"/>
    <mergeCell ref="A1:B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r:id="rId1"/>
  <headerFooter alignWithMargins="0">
    <oddHeader>&amp;L1.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.00390625" style="0" customWidth="1"/>
    <col min="2" max="2" width="11.125" style="0" customWidth="1"/>
    <col min="4" max="4" width="12.125" style="0" customWidth="1"/>
    <col min="5" max="5" width="8.25390625" style="0" customWidth="1"/>
    <col min="6" max="6" width="6.125" style="0" customWidth="1"/>
    <col min="7" max="7" width="7.25390625" style="0" customWidth="1"/>
    <col min="8" max="8" width="7.625" style="0" customWidth="1"/>
    <col min="10" max="10" width="12.75390625" style="0" customWidth="1"/>
  </cols>
  <sheetData>
    <row r="1" spans="1:10" ht="13.5">
      <c r="A1" s="410" t="s">
        <v>88</v>
      </c>
      <c r="B1" s="410"/>
      <c r="C1" s="410"/>
      <c r="D1" s="410"/>
      <c r="E1" s="410"/>
      <c r="F1" s="410"/>
      <c r="G1" s="410"/>
      <c r="H1" s="410"/>
      <c r="I1" s="410"/>
      <c r="J1" s="114"/>
    </row>
    <row r="2" spans="1:10" ht="12.75">
      <c r="A2" s="411"/>
      <c r="B2" s="411"/>
      <c r="C2" s="411"/>
      <c r="D2" s="411"/>
      <c r="E2" s="411"/>
      <c r="F2" s="411"/>
      <c r="G2" s="411"/>
      <c r="H2" s="411"/>
      <c r="I2" s="411"/>
      <c r="J2" s="115"/>
    </row>
    <row r="3" spans="1:10" ht="15.75" customHeight="1">
      <c r="A3" s="412" t="s">
        <v>193</v>
      </c>
      <c r="B3" s="412"/>
      <c r="C3" s="412"/>
      <c r="D3" s="412"/>
      <c r="E3" s="412"/>
      <c r="F3" s="412"/>
      <c r="G3" s="412"/>
      <c r="H3" s="412"/>
      <c r="I3" s="412"/>
      <c r="J3" s="116"/>
    </row>
    <row r="4" spans="1:10" ht="13.5" thickBot="1">
      <c r="A4" s="413"/>
      <c r="B4" s="413"/>
      <c r="C4" s="413"/>
      <c r="D4" s="413"/>
      <c r="E4" s="413"/>
      <c r="F4" s="414"/>
      <c r="G4" s="414"/>
      <c r="H4" s="414"/>
      <c r="I4" s="414"/>
      <c r="J4" s="117" t="s">
        <v>52</v>
      </c>
    </row>
    <row r="5" spans="1:10" ht="24.75" thickTop="1">
      <c r="A5" s="118" t="s">
        <v>98</v>
      </c>
      <c r="B5" s="119" t="s">
        <v>194</v>
      </c>
      <c r="C5" s="119" t="s">
        <v>195</v>
      </c>
      <c r="D5" s="415" t="s">
        <v>196</v>
      </c>
      <c r="E5" s="415" t="s">
        <v>347</v>
      </c>
      <c r="F5" s="203" t="s">
        <v>197</v>
      </c>
      <c r="G5" s="198"/>
      <c r="H5" s="198"/>
      <c r="I5" s="204"/>
      <c r="J5" s="440" t="s">
        <v>198</v>
      </c>
    </row>
    <row r="6" spans="1:10" ht="12.75">
      <c r="A6" s="120" t="s">
        <v>99</v>
      </c>
      <c r="B6" s="121" t="s">
        <v>199</v>
      </c>
      <c r="C6" s="121" t="s">
        <v>200</v>
      </c>
      <c r="D6" s="416"/>
      <c r="E6" s="416"/>
      <c r="F6" s="420"/>
      <c r="G6" s="421"/>
      <c r="H6" s="421"/>
      <c r="I6" s="422"/>
      <c r="J6" s="441"/>
    </row>
    <row r="7" spans="1:10" ht="13.5" thickBot="1">
      <c r="A7" s="122"/>
      <c r="B7" s="123"/>
      <c r="C7" s="124" t="s">
        <v>201</v>
      </c>
      <c r="D7" s="417"/>
      <c r="E7" s="417"/>
      <c r="F7" s="423"/>
      <c r="G7" s="424"/>
      <c r="H7" s="424"/>
      <c r="I7" s="425"/>
      <c r="J7" s="441"/>
    </row>
    <row r="8" spans="1:10" ht="13.5" thickBot="1">
      <c r="A8" s="125"/>
      <c r="B8" s="126"/>
      <c r="C8" s="126"/>
      <c r="D8" s="126"/>
      <c r="E8" s="126"/>
      <c r="F8" s="127" t="s">
        <v>202</v>
      </c>
      <c r="G8" s="128" t="s">
        <v>213</v>
      </c>
      <c r="H8" s="128" t="s">
        <v>352</v>
      </c>
      <c r="I8" s="129" t="s">
        <v>353</v>
      </c>
      <c r="J8" s="130"/>
    </row>
    <row r="9" spans="1:10" ht="14.25" thickBot="1" thickTop="1">
      <c r="A9" s="131" t="s">
        <v>100</v>
      </c>
      <c r="B9" s="132" t="s">
        <v>203</v>
      </c>
      <c r="C9" s="133" t="s">
        <v>102</v>
      </c>
      <c r="D9" s="134" t="s">
        <v>103</v>
      </c>
      <c r="E9" s="134" t="s">
        <v>104</v>
      </c>
      <c r="F9" s="134" t="s">
        <v>105</v>
      </c>
      <c r="G9" s="134" t="s">
        <v>106</v>
      </c>
      <c r="H9" s="134" t="s">
        <v>107</v>
      </c>
      <c r="I9" s="134" t="s">
        <v>108</v>
      </c>
      <c r="J9" s="135" t="s">
        <v>204</v>
      </c>
    </row>
    <row r="10" spans="1:10" ht="13.5" thickTop="1">
      <c r="A10" s="442" t="s">
        <v>25</v>
      </c>
      <c r="B10" s="443" t="s">
        <v>205</v>
      </c>
      <c r="C10" s="444"/>
      <c r="D10" s="436"/>
      <c r="E10" s="436"/>
      <c r="F10" s="436"/>
      <c r="G10" s="436"/>
      <c r="H10" s="436"/>
      <c r="I10" s="438"/>
      <c r="J10" s="445"/>
    </row>
    <row r="11" spans="1:10" ht="21" customHeight="1" thickBot="1">
      <c r="A11" s="427"/>
      <c r="B11" s="418" t="s">
        <v>206</v>
      </c>
      <c r="C11" s="419"/>
      <c r="D11" s="437"/>
      <c r="E11" s="437"/>
      <c r="F11" s="437"/>
      <c r="G11" s="437"/>
      <c r="H11" s="437"/>
      <c r="I11" s="439"/>
      <c r="J11" s="446"/>
    </row>
    <row r="12" spans="1:10" ht="23.25" thickBot="1">
      <c r="A12" s="136" t="s">
        <v>26</v>
      </c>
      <c r="B12" s="139" t="s">
        <v>207</v>
      </c>
      <c r="C12" s="140"/>
      <c r="D12" s="141"/>
      <c r="E12" s="141"/>
      <c r="F12" s="141"/>
      <c r="G12" s="141"/>
      <c r="H12" s="141"/>
      <c r="I12" s="142"/>
      <c r="J12" s="143"/>
    </row>
    <row r="13" spans="1:10" ht="23.25" thickBot="1">
      <c r="A13" s="136" t="s">
        <v>28</v>
      </c>
      <c r="B13" s="139" t="s">
        <v>207</v>
      </c>
      <c r="C13" s="140"/>
      <c r="D13" s="141"/>
      <c r="E13" s="141"/>
      <c r="F13" s="141"/>
      <c r="G13" s="141"/>
      <c r="H13" s="141"/>
      <c r="I13" s="142"/>
      <c r="J13" s="143"/>
    </row>
    <row r="14" spans="1:10" ht="12.75">
      <c r="A14" s="426" t="s">
        <v>30</v>
      </c>
      <c r="B14" s="428" t="s">
        <v>208</v>
      </c>
      <c r="C14" s="429"/>
      <c r="D14" s="430" t="s">
        <v>182</v>
      </c>
      <c r="E14" s="431"/>
      <c r="F14" s="431"/>
      <c r="G14" s="431"/>
      <c r="H14" s="431"/>
      <c r="I14" s="431"/>
      <c r="J14" s="432"/>
    </row>
    <row r="15" spans="1:10" ht="21" customHeight="1" thickBot="1">
      <c r="A15" s="427"/>
      <c r="B15" s="418" t="s">
        <v>206</v>
      </c>
      <c r="C15" s="419"/>
      <c r="D15" s="433"/>
      <c r="E15" s="434"/>
      <c r="F15" s="434"/>
      <c r="G15" s="434"/>
      <c r="H15" s="434"/>
      <c r="I15" s="434"/>
      <c r="J15" s="435"/>
    </row>
    <row r="16" spans="1:10" ht="23.25" thickBot="1">
      <c r="A16" s="136" t="s">
        <v>31</v>
      </c>
      <c r="B16" s="139" t="s">
        <v>207</v>
      </c>
      <c r="C16" s="140"/>
      <c r="D16" s="141"/>
      <c r="E16" s="141"/>
      <c r="F16" s="141"/>
      <c r="G16" s="141"/>
      <c r="H16" s="141"/>
      <c r="I16" s="142"/>
      <c r="J16" s="143"/>
    </row>
    <row r="17" spans="1:10" ht="23.25" thickBot="1">
      <c r="A17" s="136" t="s">
        <v>32</v>
      </c>
      <c r="B17" s="139" t="s">
        <v>207</v>
      </c>
      <c r="C17" s="140"/>
      <c r="D17" s="141"/>
      <c r="E17" s="141"/>
      <c r="F17" s="141"/>
      <c r="G17" s="141"/>
      <c r="H17" s="141"/>
      <c r="I17" s="142"/>
      <c r="J17" s="143"/>
    </row>
    <row r="18" spans="1:10" ht="32.25" thickBot="1">
      <c r="A18" s="136" t="s">
        <v>33</v>
      </c>
      <c r="B18" s="137" t="s">
        <v>209</v>
      </c>
      <c r="C18" s="144"/>
      <c r="D18" s="145"/>
      <c r="E18" s="145"/>
      <c r="F18" s="145"/>
      <c r="G18" s="145"/>
      <c r="H18" s="145"/>
      <c r="I18" s="146"/>
      <c r="J18" s="138"/>
    </row>
    <row r="19" spans="1:10" ht="23.25" thickBot="1">
      <c r="A19" s="136" t="s">
        <v>60</v>
      </c>
      <c r="B19" s="139" t="s">
        <v>207</v>
      </c>
      <c r="C19" s="140"/>
      <c r="D19" s="141"/>
      <c r="E19" s="141"/>
      <c r="F19" s="141"/>
      <c r="G19" s="141"/>
      <c r="H19" s="141"/>
      <c r="I19" s="142"/>
      <c r="J19" s="143"/>
    </row>
    <row r="20" spans="1:10" ht="21.75" thickBot="1">
      <c r="A20" s="136" t="s">
        <v>62</v>
      </c>
      <c r="B20" s="137" t="s">
        <v>210</v>
      </c>
      <c r="C20" s="144"/>
      <c r="D20" s="145"/>
      <c r="E20" s="145"/>
      <c r="F20" s="145"/>
      <c r="G20" s="145"/>
      <c r="H20" s="145"/>
      <c r="I20" s="146"/>
      <c r="J20" s="138"/>
    </row>
    <row r="21" spans="1:10" ht="23.25" thickBot="1">
      <c r="A21" s="136" t="s">
        <v>63</v>
      </c>
      <c r="B21" s="139" t="s">
        <v>207</v>
      </c>
      <c r="C21" s="140"/>
      <c r="D21" s="141"/>
      <c r="E21" s="141"/>
      <c r="F21" s="141"/>
      <c r="G21" s="141"/>
      <c r="H21" s="141"/>
      <c r="I21" s="142"/>
      <c r="J21" s="143"/>
    </row>
    <row r="22" spans="1:10" ht="13.5" thickBot="1">
      <c r="A22" s="147" t="s">
        <v>65</v>
      </c>
      <c r="B22" s="148" t="s">
        <v>211</v>
      </c>
      <c r="C22" s="149"/>
      <c r="D22" s="150"/>
      <c r="E22" s="150"/>
      <c r="F22" s="150"/>
      <c r="G22" s="150"/>
      <c r="H22" s="150"/>
      <c r="I22" s="151"/>
      <c r="J22" s="138"/>
    </row>
    <row r="23" spans="1:10" ht="22.5" thickBot="1" thickTop="1">
      <c r="A23" s="152" t="s">
        <v>131</v>
      </c>
      <c r="B23" s="153" t="s">
        <v>212</v>
      </c>
      <c r="C23" s="154"/>
      <c r="D23" s="155"/>
      <c r="E23" s="156"/>
      <c r="F23" s="156"/>
      <c r="G23" s="156"/>
      <c r="H23" s="156"/>
      <c r="I23" s="157"/>
      <c r="J23" s="158"/>
    </row>
    <row r="24" ht="13.5" thickTop="1"/>
  </sheetData>
  <sheetProtection/>
  <mergeCells count="22">
    <mergeCell ref="J5:J7"/>
    <mergeCell ref="A10:A11"/>
    <mergeCell ref="B10:C10"/>
    <mergeCell ref="D10:D11"/>
    <mergeCell ref="E10:E11"/>
    <mergeCell ref="J10:J11"/>
    <mergeCell ref="F10:F11"/>
    <mergeCell ref="G10:G11"/>
    <mergeCell ref="A14:A15"/>
    <mergeCell ref="B14:C14"/>
    <mergeCell ref="D14:J15"/>
    <mergeCell ref="B15:C15"/>
    <mergeCell ref="H10:H11"/>
    <mergeCell ref="I10:I11"/>
    <mergeCell ref="A1:I1"/>
    <mergeCell ref="A2:I2"/>
    <mergeCell ref="A3:I3"/>
    <mergeCell ref="A4:I4"/>
    <mergeCell ref="D5:D7"/>
    <mergeCell ref="B11:C11"/>
    <mergeCell ref="E5:E7"/>
    <mergeCell ref="F5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&amp;L10.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4.00390625" style="2" customWidth="1"/>
    <col min="2" max="2" width="41.00390625" style="0" customWidth="1"/>
    <col min="3" max="5" width="17.75390625" style="17" customWidth="1"/>
  </cols>
  <sheetData>
    <row r="1" spans="1:5" ht="15" customHeight="1">
      <c r="A1" s="189" t="s">
        <v>236</v>
      </c>
      <c r="B1" s="189"/>
      <c r="E1" s="17" t="s">
        <v>52</v>
      </c>
    </row>
    <row r="2" spans="1:5" s="169" customFormat="1" ht="23.25" customHeight="1">
      <c r="A2" s="186" t="s">
        <v>53</v>
      </c>
      <c r="B2" s="187"/>
      <c r="C2" s="187"/>
      <c r="D2" s="187"/>
      <c r="E2" s="187"/>
    </row>
    <row r="3" spans="1:5" s="170" customFormat="1" ht="31.5">
      <c r="A3" s="3"/>
      <c r="B3" s="3" t="s">
        <v>1</v>
      </c>
      <c r="C3" s="3" t="s">
        <v>2</v>
      </c>
      <c r="D3" s="3" t="s">
        <v>3</v>
      </c>
      <c r="E3" s="3" t="s">
        <v>4</v>
      </c>
    </row>
    <row r="4" spans="1:5" ht="12.75">
      <c r="A4" s="5" t="s">
        <v>25</v>
      </c>
      <c r="B4" s="171" t="s">
        <v>217</v>
      </c>
      <c r="C4" s="7">
        <v>18479898</v>
      </c>
      <c r="D4" s="7">
        <v>18552048</v>
      </c>
      <c r="E4" s="7">
        <v>13694459</v>
      </c>
    </row>
    <row r="5" spans="1:5" s="173" customFormat="1" ht="11.25">
      <c r="A5" s="8"/>
      <c r="B5" s="172" t="s">
        <v>255</v>
      </c>
      <c r="C5" s="10"/>
      <c r="D5" s="10"/>
      <c r="E5" s="10">
        <v>2513544</v>
      </c>
    </row>
    <row r="6" spans="1:5" s="173" customFormat="1" ht="11.25">
      <c r="A6" s="8"/>
      <c r="B6" s="172" t="s">
        <v>256</v>
      </c>
      <c r="C6" s="10"/>
      <c r="D6" s="10"/>
      <c r="E6" s="10">
        <v>11180915</v>
      </c>
    </row>
    <row r="7" spans="1:5" ht="12.75">
      <c r="A7" s="5" t="s">
        <v>26</v>
      </c>
      <c r="B7" s="171" t="s">
        <v>257</v>
      </c>
      <c r="C7" s="7">
        <v>0</v>
      </c>
      <c r="D7" s="7">
        <v>585000</v>
      </c>
      <c r="E7" s="7">
        <v>585000</v>
      </c>
    </row>
    <row r="8" spans="1:5" ht="12.75">
      <c r="A8" s="5" t="s">
        <v>28</v>
      </c>
      <c r="B8" s="171" t="s">
        <v>218</v>
      </c>
      <c r="C8" s="7">
        <v>149000</v>
      </c>
      <c r="D8" s="7">
        <v>148699</v>
      </c>
      <c r="E8" s="7">
        <v>148699</v>
      </c>
    </row>
    <row r="9" spans="1:5" s="2" customFormat="1" ht="24">
      <c r="A9" s="5" t="s">
        <v>30</v>
      </c>
      <c r="B9" s="6" t="s">
        <v>258</v>
      </c>
      <c r="C9" s="7">
        <v>12000</v>
      </c>
      <c r="D9" s="7">
        <v>374736</v>
      </c>
      <c r="E9" s="7">
        <v>374736</v>
      </c>
    </row>
    <row r="10" spans="1:5" ht="12.75">
      <c r="A10" s="5" t="s">
        <v>31</v>
      </c>
      <c r="B10" s="171" t="s">
        <v>259</v>
      </c>
      <c r="C10" s="7">
        <v>7441960</v>
      </c>
      <c r="D10" s="7">
        <v>7441960</v>
      </c>
      <c r="E10" s="7">
        <v>6601427</v>
      </c>
    </row>
    <row r="11" spans="1:5" ht="25.5">
      <c r="A11" s="5" t="s">
        <v>32</v>
      </c>
      <c r="B11" s="171" t="s">
        <v>271</v>
      </c>
      <c r="C11" s="7">
        <v>0</v>
      </c>
      <c r="D11" s="7">
        <v>140000</v>
      </c>
      <c r="E11" s="7">
        <v>140000</v>
      </c>
    </row>
    <row r="12" spans="1:5" ht="12.75">
      <c r="A12" s="5" t="s">
        <v>33</v>
      </c>
      <c r="B12" s="171" t="s">
        <v>219</v>
      </c>
      <c r="C12" s="7">
        <v>240000</v>
      </c>
      <c r="D12" s="7">
        <v>240000</v>
      </c>
      <c r="E12" s="7">
        <v>240000</v>
      </c>
    </row>
    <row r="13" spans="1:5" ht="12.75">
      <c r="A13" s="12" t="s">
        <v>35</v>
      </c>
      <c r="B13" s="174" t="s">
        <v>54</v>
      </c>
      <c r="C13" s="14">
        <v>26322858</v>
      </c>
      <c r="D13" s="14">
        <v>27482443</v>
      </c>
      <c r="E13" s="14">
        <v>21784321</v>
      </c>
    </row>
    <row r="14" spans="1:5" ht="25.5">
      <c r="A14" s="12" t="s">
        <v>37</v>
      </c>
      <c r="B14" s="174" t="s">
        <v>55</v>
      </c>
      <c r="C14" s="14">
        <v>3625322</v>
      </c>
      <c r="D14" s="14">
        <v>3697994</v>
      </c>
      <c r="E14" s="14">
        <v>3125988</v>
      </c>
    </row>
    <row r="15" spans="1:5" s="173" customFormat="1" ht="11.25">
      <c r="A15" s="8"/>
      <c r="B15" s="172" t="s">
        <v>56</v>
      </c>
      <c r="C15" s="10"/>
      <c r="D15" s="10"/>
      <c r="E15" s="10">
        <v>2995038</v>
      </c>
    </row>
    <row r="16" spans="1:13" s="173" customFormat="1" ht="11.25">
      <c r="A16" s="8"/>
      <c r="B16" s="172" t="s">
        <v>57</v>
      </c>
      <c r="C16" s="10"/>
      <c r="D16" s="10"/>
      <c r="E16" s="10">
        <v>86256</v>
      </c>
      <c r="M16" s="175"/>
    </row>
    <row r="17" spans="1:13" s="173" customFormat="1" ht="11.25">
      <c r="A17" s="8"/>
      <c r="B17" s="172" t="s">
        <v>58</v>
      </c>
      <c r="C17" s="10"/>
      <c r="D17" s="10"/>
      <c r="E17" s="10">
        <v>44694</v>
      </c>
      <c r="M17" s="175"/>
    </row>
    <row r="18" spans="1:13" ht="12.75">
      <c r="A18" s="5" t="s">
        <v>25</v>
      </c>
      <c r="B18" s="171" t="s">
        <v>220</v>
      </c>
      <c r="C18" s="7">
        <v>171429</v>
      </c>
      <c r="D18" s="7">
        <v>172457</v>
      </c>
      <c r="E18" s="7">
        <v>172457</v>
      </c>
      <c r="M18" s="175"/>
    </row>
    <row r="19" spans="1:13" ht="12.75">
      <c r="A19" s="5" t="s">
        <v>26</v>
      </c>
      <c r="B19" s="171" t="s">
        <v>59</v>
      </c>
      <c r="C19" s="7">
        <v>1963397</v>
      </c>
      <c r="D19" s="7">
        <v>3735722</v>
      </c>
      <c r="E19" s="7">
        <v>2476352</v>
      </c>
      <c r="M19" s="175"/>
    </row>
    <row r="20" spans="1:5" ht="12.75">
      <c r="A20" s="5" t="s">
        <v>28</v>
      </c>
      <c r="B20" s="171" t="s">
        <v>221</v>
      </c>
      <c r="C20" s="7">
        <v>97000</v>
      </c>
      <c r="D20" s="7">
        <v>97000</v>
      </c>
      <c r="E20" s="7">
        <v>44016</v>
      </c>
    </row>
    <row r="21" spans="1:5" ht="12.75">
      <c r="A21" s="5" t="s">
        <v>30</v>
      </c>
      <c r="B21" s="171" t="s">
        <v>222</v>
      </c>
      <c r="C21" s="7">
        <v>180000</v>
      </c>
      <c r="D21" s="7">
        <v>251210</v>
      </c>
      <c r="E21" s="7">
        <v>251210</v>
      </c>
    </row>
    <row r="22" spans="1:5" ht="12.75">
      <c r="A22" s="5" t="s">
        <v>31</v>
      </c>
      <c r="B22" s="171" t="s">
        <v>260</v>
      </c>
      <c r="C22" s="7">
        <v>871212</v>
      </c>
      <c r="D22" s="7">
        <v>1037717</v>
      </c>
      <c r="E22" s="7">
        <v>1026245</v>
      </c>
    </row>
    <row r="23" spans="1:5" s="2" customFormat="1" ht="12.75">
      <c r="A23" s="8"/>
      <c r="B23" s="9" t="s">
        <v>261</v>
      </c>
      <c r="C23" s="10"/>
      <c r="D23" s="10"/>
      <c r="E23" s="10">
        <v>806001</v>
      </c>
    </row>
    <row r="24" spans="1:5" s="2" customFormat="1" ht="12.75">
      <c r="A24" s="8"/>
      <c r="B24" s="9" t="s">
        <v>262</v>
      </c>
      <c r="C24" s="10"/>
      <c r="D24" s="10"/>
      <c r="E24" s="10">
        <v>103205</v>
      </c>
    </row>
    <row r="25" spans="1:5" s="2" customFormat="1" ht="12.75">
      <c r="A25" s="8"/>
      <c r="B25" s="9" t="s">
        <v>263</v>
      </c>
      <c r="C25" s="10"/>
      <c r="D25" s="10"/>
      <c r="E25" s="10">
        <v>117039</v>
      </c>
    </row>
    <row r="26" spans="1:5" ht="12.75">
      <c r="A26" s="5" t="s">
        <v>32</v>
      </c>
      <c r="B26" s="171" t="s">
        <v>223</v>
      </c>
      <c r="C26" s="7">
        <v>193800</v>
      </c>
      <c r="D26" s="7">
        <v>71811</v>
      </c>
      <c r="E26" s="7">
        <v>63732</v>
      </c>
    </row>
    <row r="27" spans="1:5" ht="12.75">
      <c r="A27" s="5" t="s">
        <v>33</v>
      </c>
      <c r="B27" s="171" t="s">
        <v>224</v>
      </c>
      <c r="C27" s="7">
        <v>10000</v>
      </c>
      <c r="D27" s="7">
        <v>10000</v>
      </c>
      <c r="E27" s="7">
        <v>1844</v>
      </c>
    </row>
    <row r="28" spans="1:5" ht="12.75">
      <c r="A28" s="5" t="s">
        <v>60</v>
      </c>
      <c r="B28" s="171" t="s">
        <v>61</v>
      </c>
      <c r="C28" s="7">
        <v>1453693</v>
      </c>
      <c r="D28" s="7">
        <v>1453693</v>
      </c>
      <c r="E28" s="7">
        <v>356890</v>
      </c>
    </row>
    <row r="29" spans="1:5" ht="12.75">
      <c r="A29" s="160" t="s">
        <v>62</v>
      </c>
      <c r="B29" s="42" t="s">
        <v>64</v>
      </c>
      <c r="C29" s="7">
        <v>1947307</v>
      </c>
      <c r="D29" s="7">
        <v>3594366</v>
      </c>
      <c r="E29" s="7">
        <v>3594366</v>
      </c>
    </row>
    <row r="30" spans="1:5" s="11" customFormat="1" ht="11.25">
      <c r="A30" s="8"/>
      <c r="B30" s="9" t="s">
        <v>272</v>
      </c>
      <c r="C30" s="10"/>
      <c r="D30" s="10"/>
      <c r="E30" s="176">
        <v>341964</v>
      </c>
    </row>
    <row r="31" spans="1:5" ht="12.75">
      <c r="A31" s="160" t="s">
        <v>63</v>
      </c>
      <c r="B31" s="171" t="s">
        <v>273</v>
      </c>
      <c r="C31" s="7">
        <v>0</v>
      </c>
      <c r="D31" s="7">
        <v>19598</v>
      </c>
      <c r="E31" s="7">
        <v>19598</v>
      </c>
    </row>
    <row r="32" spans="1:5" ht="25.5">
      <c r="A32" s="5" t="s">
        <v>65</v>
      </c>
      <c r="B32" s="171" t="s">
        <v>66</v>
      </c>
      <c r="C32" s="7">
        <v>1697011</v>
      </c>
      <c r="D32" s="7">
        <v>2072794</v>
      </c>
      <c r="E32" s="7">
        <v>1408016</v>
      </c>
    </row>
    <row r="33" spans="1:5" ht="12.75">
      <c r="A33" s="5" t="s">
        <v>67</v>
      </c>
      <c r="B33" s="171" t="s">
        <v>225</v>
      </c>
      <c r="C33" s="7">
        <v>200000</v>
      </c>
      <c r="D33" s="7">
        <v>250136</v>
      </c>
      <c r="E33" s="7">
        <v>237904</v>
      </c>
    </row>
    <row r="34" spans="1:5" ht="12.75">
      <c r="A34" s="12" t="s">
        <v>42</v>
      </c>
      <c r="B34" s="174" t="s">
        <v>68</v>
      </c>
      <c r="C34" s="14">
        <v>8784849</v>
      </c>
      <c r="D34" s="14">
        <v>12766504</v>
      </c>
      <c r="E34" s="14">
        <v>9652630</v>
      </c>
    </row>
    <row r="35" spans="1:5" ht="12.75">
      <c r="A35" s="5" t="s">
        <v>25</v>
      </c>
      <c r="B35" s="171" t="s">
        <v>264</v>
      </c>
      <c r="C35" s="7">
        <v>2233500</v>
      </c>
      <c r="D35" s="7">
        <v>2056133</v>
      </c>
      <c r="E35" s="7">
        <v>2056133</v>
      </c>
    </row>
    <row r="36" spans="1:5" s="173" customFormat="1" ht="11.25">
      <c r="A36" s="8"/>
      <c r="B36" s="172" t="s">
        <v>69</v>
      </c>
      <c r="C36" s="10"/>
      <c r="D36" s="10"/>
      <c r="E36" s="162">
        <v>1042551</v>
      </c>
    </row>
    <row r="37" spans="1:5" s="173" customFormat="1" ht="33.75">
      <c r="A37" s="8"/>
      <c r="B37" s="172" t="s">
        <v>265</v>
      </c>
      <c r="C37" s="10"/>
      <c r="D37" s="10"/>
      <c r="E37" s="162">
        <v>1013582</v>
      </c>
    </row>
    <row r="38" spans="1:5" ht="12.75">
      <c r="A38" s="12" t="s">
        <v>44</v>
      </c>
      <c r="B38" s="174" t="s">
        <v>266</v>
      </c>
      <c r="C38" s="177">
        <v>2233500</v>
      </c>
      <c r="D38" s="177">
        <v>2056133</v>
      </c>
      <c r="E38" s="177">
        <v>2056133</v>
      </c>
    </row>
    <row r="39" spans="1:5" ht="25.5">
      <c r="A39" s="5" t="s">
        <v>25</v>
      </c>
      <c r="B39" s="171" t="s">
        <v>267</v>
      </c>
      <c r="C39" s="7">
        <v>0</v>
      </c>
      <c r="D39" s="7">
        <v>570</v>
      </c>
      <c r="E39" s="7">
        <v>570</v>
      </c>
    </row>
    <row r="40" spans="1:5" ht="25.5">
      <c r="A40" s="5" t="s">
        <v>26</v>
      </c>
      <c r="B40" s="171" t="s">
        <v>71</v>
      </c>
      <c r="C40" s="7">
        <v>0</v>
      </c>
      <c r="D40" s="7">
        <v>5000000</v>
      </c>
      <c r="E40" s="7">
        <v>5000000</v>
      </c>
    </row>
    <row r="41" spans="1:5" ht="25.5">
      <c r="A41" s="5" t="s">
        <v>28</v>
      </c>
      <c r="B41" s="171" t="s">
        <v>268</v>
      </c>
      <c r="C41" s="7">
        <v>692191</v>
      </c>
      <c r="D41" s="7">
        <v>692191</v>
      </c>
      <c r="E41" s="7">
        <v>679078</v>
      </c>
    </row>
    <row r="42" spans="1:5" s="173" customFormat="1" ht="11.25">
      <c r="A42" s="8"/>
      <c r="B42" s="172" t="s">
        <v>274</v>
      </c>
      <c r="C42" s="10"/>
      <c r="D42" s="10"/>
      <c r="E42" s="10">
        <v>3000</v>
      </c>
    </row>
    <row r="43" spans="1:5" s="173" customFormat="1" ht="11.25">
      <c r="A43" s="8"/>
      <c r="B43" s="172" t="s">
        <v>72</v>
      </c>
      <c r="C43" s="10"/>
      <c r="D43" s="10"/>
      <c r="E43" s="10">
        <v>621476</v>
      </c>
    </row>
    <row r="44" spans="1:5" s="173" customFormat="1" ht="11.25">
      <c r="A44" s="8"/>
      <c r="B44" s="172" t="s">
        <v>73</v>
      </c>
      <c r="C44" s="10"/>
      <c r="D44" s="10"/>
      <c r="E44" s="10">
        <v>54602</v>
      </c>
    </row>
    <row r="45" spans="1:5" ht="25.5">
      <c r="A45" s="5" t="s">
        <v>30</v>
      </c>
      <c r="B45" s="171" t="s">
        <v>74</v>
      </c>
      <c r="C45" s="7">
        <v>242210</v>
      </c>
      <c r="D45" s="7">
        <v>5423989</v>
      </c>
      <c r="E45" s="7">
        <v>3009625</v>
      </c>
    </row>
    <row r="46" spans="1:5" s="173" customFormat="1" ht="11.25">
      <c r="A46" s="8"/>
      <c r="B46" s="172" t="s">
        <v>226</v>
      </c>
      <c r="C46" s="10"/>
      <c r="D46" s="10"/>
      <c r="E46" s="10">
        <v>30000</v>
      </c>
    </row>
    <row r="47" spans="1:5" s="173" customFormat="1" ht="22.5">
      <c r="A47" s="8"/>
      <c r="B47" s="172" t="s">
        <v>227</v>
      </c>
      <c r="C47" s="10"/>
      <c r="D47" s="10"/>
      <c r="E47" s="10">
        <v>2705500</v>
      </c>
    </row>
    <row r="48" spans="1:5" s="173" customFormat="1" ht="11.25">
      <c r="A48" s="8"/>
      <c r="B48" s="172" t="s">
        <v>228</v>
      </c>
      <c r="C48" s="10"/>
      <c r="D48" s="10"/>
      <c r="E48" s="10">
        <v>274125</v>
      </c>
    </row>
    <row r="49" spans="1:5" ht="12.75">
      <c r="A49" s="12" t="s">
        <v>46</v>
      </c>
      <c r="B49" s="174" t="s">
        <v>115</v>
      </c>
      <c r="C49" s="14">
        <v>934401</v>
      </c>
      <c r="D49" s="14">
        <v>11116750</v>
      </c>
      <c r="E49" s="14">
        <v>8689273</v>
      </c>
    </row>
    <row r="50" spans="1:5" ht="12.75">
      <c r="A50" s="5" t="s">
        <v>25</v>
      </c>
      <c r="B50" s="171" t="s">
        <v>229</v>
      </c>
      <c r="C50" s="7">
        <v>27621413</v>
      </c>
      <c r="D50" s="7">
        <v>29963094</v>
      </c>
      <c r="E50" s="7">
        <v>22613252</v>
      </c>
    </row>
    <row r="51" spans="1:5" ht="12.75">
      <c r="A51" s="5" t="s">
        <v>26</v>
      </c>
      <c r="B51" s="171" t="s">
        <v>230</v>
      </c>
      <c r="C51" s="7">
        <v>1181103</v>
      </c>
      <c r="D51" s="7">
        <v>2154601</v>
      </c>
      <c r="E51" s="7">
        <v>2154601</v>
      </c>
    </row>
    <row r="52" spans="1:5" ht="25.5">
      <c r="A52" s="5" t="s">
        <v>28</v>
      </c>
      <c r="B52" s="171" t="s">
        <v>269</v>
      </c>
      <c r="C52" s="7">
        <v>7776679</v>
      </c>
      <c r="D52" s="7">
        <v>8566477</v>
      </c>
      <c r="E52" s="7">
        <v>6582020</v>
      </c>
    </row>
    <row r="53" spans="1:5" ht="12.75">
      <c r="A53" s="12" t="s">
        <v>47</v>
      </c>
      <c r="B53" s="174" t="s">
        <v>143</v>
      </c>
      <c r="C53" s="14">
        <v>36579195</v>
      </c>
      <c r="D53" s="14">
        <v>40684172</v>
      </c>
      <c r="E53" s="14">
        <v>31349873</v>
      </c>
    </row>
    <row r="54" spans="1:5" ht="12.75">
      <c r="A54" s="5" t="s">
        <v>25</v>
      </c>
      <c r="B54" s="171" t="s">
        <v>231</v>
      </c>
      <c r="C54" s="7">
        <v>35787043</v>
      </c>
      <c r="D54" s="7">
        <v>34923909</v>
      </c>
      <c r="E54" s="7">
        <v>32429140</v>
      </c>
    </row>
    <row r="55" spans="1:5" ht="25.5">
      <c r="A55" s="5" t="s">
        <v>26</v>
      </c>
      <c r="B55" s="171" t="s">
        <v>75</v>
      </c>
      <c r="C55" s="7">
        <v>9167477</v>
      </c>
      <c r="D55" s="7">
        <v>9256048</v>
      </c>
      <c r="E55" s="7">
        <v>8714067</v>
      </c>
    </row>
    <row r="56" spans="1:5" ht="12.75">
      <c r="A56" s="12" t="s">
        <v>46</v>
      </c>
      <c r="B56" s="174" t="s">
        <v>76</v>
      </c>
      <c r="C56" s="14">
        <v>44954520</v>
      </c>
      <c r="D56" s="14">
        <v>44179957</v>
      </c>
      <c r="E56" s="14">
        <v>41143207</v>
      </c>
    </row>
    <row r="57" spans="1:5" ht="12.75">
      <c r="A57" s="178"/>
      <c r="B57" s="179" t="s">
        <v>77</v>
      </c>
      <c r="C57" s="180">
        <v>123434645</v>
      </c>
      <c r="D57" s="180">
        <v>141983953</v>
      </c>
      <c r="E57" s="180">
        <v>117801425</v>
      </c>
    </row>
    <row r="58" spans="1:5" ht="25.5">
      <c r="A58" s="5" t="s">
        <v>25</v>
      </c>
      <c r="B58" s="171" t="s">
        <v>270</v>
      </c>
      <c r="C58" s="7">
        <v>645722</v>
      </c>
      <c r="D58" s="7">
        <v>645722</v>
      </c>
      <c r="E58" s="7">
        <v>645722</v>
      </c>
    </row>
    <row r="59" spans="1:5" ht="12.75">
      <c r="A59" s="12"/>
      <c r="B59" s="174" t="s">
        <v>78</v>
      </c>
      <c r="C59" s="177">
        <v>645722</v>
      </c>
      <c r="D59" s="177">
        <v>645722</v>
      </c>
      <c r="E59" s="177">
        <v>645722</v>
      </c>
    </row>
    <row r="60" spans="1:5" ht="31.5">
      <c r="A60" s="165"/>
      <c r="B60" s="166" t="s">
        <v>79</v>
      </c>
      <c r="C60" s="167">
        <f>SUM(C57,C59)</f>
        <v>124080367</v>
      </c>
      <c r="D60" s="167">
        <f>SUM(D57,D59)</f>
        <v>142629675</v>
      </c>
      <c r="E60" s="167">
        <f>SUM(E57,E59)</f>
        <v>118447147</v>
      </c>
    </row>
    <row r="61" spans="2:5" s="2" customFormat="1" ht="12.75">
      <c r="B61" s="2" t="s">
        <v>90</v>
      </c>
      <c r="E61" s="44">
        <v>81170</v>
      </c>
    </row>
    <row r="62" spans="1:5" ht="12.75">
      <c r="A62" s="97"/>
      <c r="B62" s="168"/>
      <c r="C62" s="97"/>
      <c r="D62" s="97"/>
      <c r="E62" s="97"/>
    </row>
  </sheetData>
  <sheetProtection/>
  <mergeCells count="2">
    <mergeCell ref="A2:E2"/>
    <mergeCell ref="A1:B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2" sqref="C12:C13"/>
    </sheetView>
  </sheetViews>
  <sheetFormatPr defaultColWidth="9.00390625" defaultRowHeight="12.75"/>
  <cols>
    <col min="1" max="1" width="5.00390625" style="0" customWidth="1"/>
    <col min="2" max="2" width="59.625" style="0" customWidth="1"/>
    <col min="3" max="3" width="24.125" style="19" customWidth="1"/>
    <col min="6" max="6" width="13.75390625" style="0" bestFit="1" customWidth="1"/>
  </cols>
  <sheetData>
    <row r="1" spans="1:3" ht="15">
      <c r="A1" t="s">
        <v>88</v>
      </c>
      <c r="C1" s="36" t="s">
        <v>52</v>
      </c>
    </row>
    <row r="3" spans="1:3" ht="42.75" customHeight="1">
      <c r="A3" s="190" t="s">
        <v>80</v>
      </c>
      <c r="B3" s="190"/>
      <c r="C3" s="190"/>
    </row>
    <row r="4" spans="1:3" ht="15.75" thickBot="1">
      <c r="A4" s="20"/>
      <c r="B4" s="20"/>
      <c r="C4" s="21"/>
    </row>
    <row r="5" spans="1:3" s="2" customFormat="1" ht="42.75" customHeight="1" thickBot="1" thickTop="1">
      <c r="A5" s="22" t="s">
        <v>81</v>
      </c>
      <c r="B5" s="23" t="s">
        <v>1</v>
      </c>
      <c r="C5" s="24" t="s">
        <v>82</v>
      </c>
    </row>
    <row r="6" spans="1:3" ht="24.75" customHeight="1" thickTop="1">
      <c r="A6" s="191" t="s">
        <v>25</v>
      </c>
      <c r="B6" s="25" t="s">
        <v>275</v>
      </c>
      <c r="C6" s="193">
        <v>70841594</v>
      </c>
    </row>
    <row r="7" spans="1:6" ht="24.75" customHeight="1" thickBot="1">
      <c r="A7" s="192"/>
      <c r="B7" s="27" t="s">
        <v>83</v>
      </c>
      <c r="C7" s="194"/>
      <c r="F7" s="181"/>
    </row>
    <row r="8" spans="1:3" ht="24.75" customHeight="1" thickBot="1">
      <c r="A8" s="26" t="s">
        <v>26</v>
      </c>
      <c r="B8" s="28" t="s">
        <v>84</v>
      </c>
      <c r="C8" s="29">
        <v>70740429</v>
      </c>
    </row>
    <row r="9" spans="1:3" ht="24.75" customHeight="1" thickBot="1">
      <c r="A9" s="26" t="s">
        <v>28</v>
      </c>
      <c r="B9" s="28" t="s">
        <v>85</v>
      </c>
      <c r="C9" s="29">
        <v>101165</v>
      </c>
    </row>
    <row r="10" spans="1:3" ht="24.75" customHeight="1" thickBot="1">
      <c r="A10" s="26" t="s">
        <v>30</v>
      </c>
      <c r="B10" s="27" t="s">
        <v>86</v>
      </c>
      <c r="C10" s="29">
        <v>63004605</v>
      </c>
    </row>
    <row r="11" spans="1:3" ht="24.75" customHeight="1" thickBot="1">
      <c r="A11" s="30" t="s">
        <v>31</v>
      </c>
      <c r="B11" s="25" t="s">
        <v>87</v>
      </c>
      <c r="C11" s="31">
        <v>118528317</v>
      </c>
    </row>
    <row r="12" spans="1:3" ht="24.75" customHeight="1" thickTop="1">
      <c r="A12" s="191" t="s">
        <v>32</v>
      </c>
      <c r="B12" s="32" t="s">
        <v>276</v>
      </c>
      <c r="C12" s="193">
        <v>15317882</v>
      </c>
    </row>
    <row r="13" spans="1:3" ht="24.75" customHeight="1" thickBot="1">
      <c r="A13" s="192"/>
      <c r="B13" s="27" t="s">
        <v>83</v>
      </c>
      <c r="C13" s="194"/>
    </row>
    <row r="14" spans="1:3" ht="24.75" customHeight="1" thickBot="1">
      <c r="A14" s="26" t="s">
        <v>33</v>
      </c>
      <c r="B14" s="28" t="s">
        <v>84</v>
      </c>
      <c r="C14" s="29">
        <v>14958272</v>
      </c>
    </row>
    <row r="15" spans="1:3" ht="24.75" customHeight="1" thickBot="1">
      <c r="A15" s="33" t="s">
        <v>60</v>
      </c>
      <c r="B15" s="34" t="s">
        <v>85</v>
      </c>
      <c r="C15" s="35">
        <v>359610</v>
      </c>
    </row>
    <row r="16" ht="15.75" thickTop="1"/>
  </sheetData>
  <sheetProtection/>
  <mergeCells count="5">
    <mergeCell ref="A3:C3"/>
    <mergeCell ref="A6:A7"/>
    <mergeCell ref="C6:C7"/>
    <mergeCell ref="A12:A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&amp;L3.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1.00390625" style="2" customWidth="1"/>
    <col min="2" max="2" width="18.25390625" style="2" customWidth="1"/>
    <col min="3" max="3" width="21.25390625" style="2" customWidth="1"/>
    <col min="4" max="4" width="20.375" style="2" customWidth="1"/>
    <col min="5" max="16384" width="9.125" style="2" customWidth="1"/>
  </cols>
  <sheetData>
    <row r="1" ht="12.75">
      <c r="A1" s="2" t="s">
        <v>88</v>
      </c>
    </row>
    <row r="2" spans="1:4" ht="15">
      <c r="A2" s="195" t="s">
        <v>277</v>
      </c>
      <c r="B2" s="195"/>
      <c r="C2" s="195"/>
      <c r="D2" s="195"/>
    </row>
    <row r="3" spans="1:4" ht="15">
      <c r="A3" s="37"/>
      <c r="B3" s="37"/>
      <c r="C3" s="37"/>
      <c r="D3" s="39" t="s">
        <v>52</v>
      </c>
    </row>
    <row r="4" spans="1:4" ht="24" customHeight="1">
      <c r="A4" s="4" t="s">
        <v>1</v>
      </c>
      <c r="B4" s="4" t="s">
        <v>6</v>
      </c>
      <c r="C4" s="38" t="s">
        <v>7</v>
      </c>
      <c r="D4" s="4" t="s">
        <v>8</v>
      </c>
    </row>
    <row r="5" spans="1:4" ht="12.75">
      <c r="A5" s="42" t="s">
        <v>278</v>
      </c>
      <c r="B5" s="182">
        <v>4069308</v>
      </c>
      <c r="C5" s="182">
        <v>0</v>
      </c>
      <c r="D5" s="182">
        <v>7175483</v>
      </c>
    </row>
    <row r="6" spans="1:4" ht="25.5">
      <c r="A6" s="42" t="s">
        <v>279</v>
      </c>
      <c r="B6" s="182">
        <v>165055</v>
      </c>
      <c r="C6" s="182">
        <v>0</v>
      </c>
      <c r="D6" s="182">
        <v>235660</v>
      </c>
    </row>
    <row r="7" spans="1:4" ht="25.5">
      <c r="A7" s="43" t="s">
        <v>280</v>
      </c>
      <c r="B7" s="183">
        <v>4234363</v>
      </c>
      <c r="C7" s="183">
        <v>0</v>
      </c>
      <c r="D7" s="183">
        <v>7411143</v>
      </c>
    </row>
    <row r="8" spans="1:4" ht="25.5">
      <c r="A8" s="42" t="s">
        <v>281</v>
      </c>
      <c r="B8" s="182">
        <v>23252503</v>
      </c>
      <c r="C8" s="182">
        <v>0</v>
      </c>
      <c r="D8" s="182">
        <v>21147022</v>
      </c>
    </row>
    <row r="9" spans="1:4" ht="25.5">
      <c r="A9" s="42" t="s">
        <v>282</v>
      </c>
      <c r="B9" s="182">
        <v>26536030</v>
      </c>
      <c r="C9" s="182">
        <v>0</v>
      </c>
      <c r="D9" s="182">
        <v>15152574</v>
      </c>
    </row>
    <row r="10" spans="1:4" ht="25.5">
      <c r="A10" s="42" t="s">
        <v>283</v>
      </c>
      <c r="B10" s="182">
        <v>19956274</v>
      </c>
      <c r="C10" s="182">
        <v>0</v>
      </c>
      <c r="D10" s="182">
        <v>15012352</v>
      </c>
    </row>
    <row r="11" spans="1:4" ht="25.5">
      <c r="A11" s="42" t="s">
        <v>284</v>
      </c>
      <c r="B11" s="182">
        <v>18745757</v>
      </c>
      <c r="C11" s="182">
        <v>0</v>
      </c>
      <c r="D11" s="182">
        <v>1129800</v>
      </c>
    </row>
    <row r="12" spans="1:4" ht="12.75">
      <c r="A12" s="43" t="s">
        <v>285</v>
      </c>
      <c r="B12" s="183">
        <v>88490564</v>
      </c>
      <c r="C12" s="183">
        <v>0</v>
      </c>
      <c r="D12" s="183">
        <v>52441748</v>
      </c>
    </row>
    <row r="13" spans="1:4" ht="12.75">
      <c r="A13" s="42" t="s">
        <v>286</v>
      </c>
      <c r="B13" s="182">
        <v>3128425</v>
      </c>
      <c r="C13" s="182">
        <v>0</v>
      </c>
      <c r="D13" s="182">
        <v>2648809</v>
      </c>
    </row>
    <row r="14" spans="1:4" ht="12.75">
      <c r="A14" s="42" t="s">
        <v>287</v>
      </c>
      <c r="B14" s="182">
        <v>3746516</v>
      </c>
      <c r="C14" s="182">
        <v>0</v>
      </c>
      <c r="D14" s="182">
        <v>5382801</v>
      </c>
    </row>
    <row r="15" spans="1:4" ht="12.75">
      <c r="A15" s="42" t="s">
        <v>288</v>
      </c>
      <c r="B15" s="182">
        <v>34010</v>
      </c>
      <c r="C15" s="182">
        <v>0</v>
      </c>
      <c r="D15" s="182">
        <v>0</v>
      </c>
    </row>
    <row r="16" spans="1:4" ht="12.75">
      <c r="A16" s="43" t="s">
        <v>289</v>
      </c>
      <c r="B16" s="183">
        <v>6908951</v>
      </c>
      <c r="C16" s="183">
        <v>0</v>
      </c>
      <c r="D16" s="183">
        <v>8031610</v>
      </c>
    </row>
    <row r="17" spans="1:4" ht="12.75">
      <c r="A17" s="42" t="s">
        <v>290</v>
      </c>
      <c r="B17" s="182">
        <v>14726922</v>
      </c>
      <c r="C17" s="182">
        <v>0</v>
      </c>
      <c r="D17" s="182">
        <v>13405724</v>
      </c>
    </row>
    <row r="18" spans="1:4" ht="12.75">
      <c r="A18" s="42" t="s">
        <v>291</v>
      </c>
      <c r="B18" s="182">
        <v>8017801</v>
      </c>
      <c r="C18" s="182">
        <v>0</v>
      </c>
      <c r="D18" s="182">
        <v>8083527</v>
      </c>
    </row>
    <row r="19" spans="1:4" ht="12.75">
      <c r="A19" s="42" t="s">
        <v>292</v>
      </c>
      <c r="B19" s="182">
        <v>3698216</v>
      </c>
      <c r="C19" s="182">
        <v>0</v>
      </c>
      <c r="D19" s="182">
        <v>3079910</v>
      </c>
    </row>
    <row r="20" spans="1:4" ht="12.75">
      <c r="A20" s="43" t="s">
        <v>293</v>
      </c>
      <c r="B20" s="183">
        <v>26442939</v>
      </c>
      <c r="C20" s="183">
        <v>0</v>
      </c>
      <c r="D20" s="183">
        <v>24569161</v>
      </c>
    </row>
    <row r="21" spans="1:4" ht="12.75">
      <c r="A21" s="43" t="s">
        <v>294</v>
      </c>
      <c r="B21" s="183">
        <v>8436233</v>
      </c>
      <c r="C21" s="183">
        <v>0</v>
      </c>
      <c r="D21" s="183">
        <v>9202794</v>
      </c>
    </row>
    <row r="22" spans="1:4" ht="12.75">
      <c r="A22" s="43" t="s">
        <v>295</v>
      </c>
      <c r="B22" s="183">
        <v>14517878</v>
      </c>
      <c r="C22" s="183">
        <v>0</v>
      </c>
      <c r="D22" s="183">
        <v>25927876</v>
      </c>
    </row>
    <row r="23" spans="1:4" ht="12.75">
      <c r="A23" s="43" t="s">
        <v>296</v>
      </c>
      <c r="B23" s="183">
        <v>36418926</v>
      </c>
      <c r="C23" s="183">
        <v>0</v>
      </c>
      <c r="D23" s="183">
        <v>-7878550</v>
      </c>
    </row>
    <row r="24" spans="1:4" ht="25.5">
      <c r="A24" s="42" t="s">
        <v>297</v>
      </c>
      <c r="B24" s="182">
        <v>4840</v>
      </c>
      <c r="C24" s="182">
        <v>0</v>
      </c>
      <c r="D24" s="182">
        <v>2037</v>
      </c>
    </row>
    <row r="25" spans="1:4" ht="25.5">
      <c r="A25" s="43" t="s">
        <v>298</v>
      </c>
      <c r="B25" s="183">
        <v>4840</v>
      </c>
      <c r="C25" s="183">
        <v>0</v>
      </c>
      <c r="D25" s="183">
        <v>2037</v>
      </c>
    </row>
    <row r="26" spans="1:4" ht="12.75">
      <c r="A26" s="43" t="s">
        <v>299</v>
      </c>
      <c r="B26" s="183">
        <v>4840</v>
      </c>
      <c r="C26" s="183">
        <v>0</v>
      </c>
      <c r="D26" s="183">
        <v>2037</v>
      </c>
    </row>
    <row r="27" spans="1:4" ht="12.75">
      <c r="A27" s="43" t="s">
        <v>300</v>
      </c>
      <c r="B27" s="183">
        <v>36423766</v>
      </c>
      <c r="C27" s="183">
        <v>0</v>
      </c>
      <c r="D27" s="183">
        <v>-7876513</v>
      </c>
    </row>
    <row r="28" ht="12.75"/>
    <row r="29" ht="12.75"/>
    <row r="30" ht="12.75"/>
    <row r="31" ht="12.75"/>
  </sheetData>
  <sheetProtection/>
  <mergeCells count="1">
    <mergeCell ref="A2:D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r:id="rId1"/>
  <headerFooter alignWithMargins="0">
    <oddHeader>&amp;L4.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D32" sqref="D32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875" style="0" bestFit="1" customWidth="1"/>
    <col min="4" max="4" width="20.375" style="0" customWidth="1"/>
  </cols>
  <sheetData>
    <row r="1" ht="12.75">
      <c r="A1" t="s">
        <v>88</v>
      </c>
    </row>
    <row r="2" spans="1:4" s="1" customFormat="1" ht="20.25" customHeight="1">
      <c r="A2" s="196" t="s">
        <v>0</v>
      </c>
      <c r="B2" s="196"/>
      <c r="C2" s="196"/>
      <c r="D2" s="196"/>
    </row>
    <row r="3" spans="1:4" s="1" customFormat="1" ht="12.75">
      <c r="A3" s="40"/>
      <c r="B3" s="40"/>
      <c r="C3" s="40"/>
      <c r="D3" s="41" t="s">
        <v>52</v>
      </c>
    </row>
    <row r="4" spans="1:4" s="2" customFormat="1" ht="27.75" customHeight="1">
      <c r="A4" s="4" t="s">
        <v>1</v>
      </c>
      <c r="B4" s="4" t="s">
        <v>6</v>
      </c>
      <c r="C4" s="4" t="s">
        <v>7</v>
      </c>
      <c r="D4" s="4" t="s">
        <v>8</v>
      </c>
    </row>
    <row r="5" spans="1:4" ht="12.75">
      <c r="A5" s="42" t="s">
        <v>301</v>
      </c>
      <c r="B5" s="182">
        <v>674956</v>
      </c>
      <c r="C5" s="182">
        <v>0</v>
      </c>
      <c r="D5" s="182">
        <v>339560</v>
      </c>
    </row>
    <row r="6" spans="1:4" ht="12.75">
      <c r="A6" s="43" t="s">
        <v>302</v>
      </c>
      <c r="B6" s="183">
        <v>674956</v>
      </c>
      <c r="C6" s="183">
        <v>0</v>
      </c>
      <c r="D6" s="183">
        <v>339560</v>
      </c>
    </row>
    <row r="7" spans="1:4" ht="25.5">
      <c r="A7" s="42" t="s">
        <v>303</v>
      </c>
      <c r="B7" s="182">
        <v>184586703</v>
      </c>
      <c r="C7" s="182">
        <v>0</v>
      </c>
      <c r="D7" s="182">
        <v>196890816</v>
      </c>
    </row>
    <row r="8" spans="1:4" ht="12.75">
      <c r="A8" s="42" t="s">
        <v>11</v>
      </c>
      <c r="B8" s="182">
        <v>11323439</v>
      </c>
      <c r="C8" s="182">
        <v>0</v>
      </c>
      <c r="D8" s="182">
        <v>8059504</v>
      </c>
    </row>
    <row r="9" spans="1:4" ht="12.75">
      <c r="A9" s="42" t="s">
        <v>304</v>
      </c>
      <c r="B9" s="182">
        <v>3611949</v>
      </c>
      <c r="C9" s="182">
        <v>0</v>
      </c>
      <c r="D9" s="182">
        <v>51819712</v>
      </c>
    </row>
    <row r="10" spans="1:4" ht="12.75">
      <c r="A10" s="43" t="s">
        <v>305</v>
      </c>
      <c r="B10" s="183">
        <v>199522091</v>
      </c>
      <c r="C10" s="183">
        <v>0</v>
      </c>
      <c r="D10" s="183">
        <v>256770032</v>
      </c>
    </row>
    <row r="11" spans="1:4" ht="12.75">
      <c r="A11" s="42" t="s">
        <v>306</v>
      </c>
      <c r="B11" s="182">
        <v>128500</v>
      </c>
      <c r="C11" s="182">
        <v>0</v>
      </c>
      <c r="D11" s="182">
        <v>128500</v>
      </c>
    </row>
    <row r="12" spans="1:4" ht="25.5">
      <c r="A12" s="42" t="s">
        <v>307</v>
      </c>
      <c r="B12" s="182">
        <v>28500</v>
      </c>
      <c r="C12" s="182">
        <v>0</v>
      </c>
      <c r="D12" s="182">
        <v>28500</v>
      </c>
    </row>
    <row r="13" spans="1:4" ht="12.75">
      <c r="A13" s="42" t="s">
        <v>308</v>
      </c>
      <c r="B13" s="182">
        <v>100000</v>
      </c>
      <c r="C13" s="182">
        <v>0</v>
      </c>
      <c r="D13" s="182">
        <v>100000</v>
      </c>
    </row>
    <row r="14" spans="1:4" ht="12.75">
      <c r="A14" s="43" t="s">
        <v>309</v>
      </c>
      <c r="B14" s="183">
        <v>128500</v>
      </c>
      <c r="C14" s="183">
        <v>0</v>
      </c>
      <c r="D14" s="183">
        <v>128500</v>
      </c>
    </row>
    <row r="15" spans="1:4" ht="25.5">
      <c r="A15" s="43" t="s">
        <v>310</v>
      </c>
      <c r="B15" s="183">
        <v>200325547</v>
      </c>
      <c r="C15" s="183">
        <v>0</v>
      </c>
      <c r="D15" s="183">
        <v>257238092</v>
      </c>
    </row>
    <row r="16" spans="1:4" ht="12.75">
      <c r="A16" s="42" t="s">
        <v>311</v>
      </c>
      <c r="B16" s="182">
        <v>101165</v>
      </c>
      <c r="C16" s="182">
        <v>0</v>
      </c>
      <c r="D16" s="182">
        <v>359610</v>
      </c>
    </row>
    <row r="17" spans="1:4" ht="12.75">
      <c r="A17" s="43" t="s">
        <v>312</v>
      </c>
      <c r="B17" s="183">
        <v>101165</v>
      </c>
      <c r="C17" s="183">
        <v>0</v>
      </c>
      <c r="D17" s="183">
        <v>359610</v>
      </c>
    </row>
    <row r="18" spans="1:4" ht="12.75">
      <c r="A18" s="42" t="s">
        <v>313</v>
      </c>
      <c r="B18" s="182">
        <v>35079264</v>
      </c>
      <c r="C18" s="182">
        <v>0</v>
      </c>
      <c r="D18" s="182">
        <v>8276148</v>
      </c>
    </row>
    <row r="19" spans="1:4" ht="12.75">
      <c r="A19" s="42" t="s">
        <v>314</v>
      </c>
      <c r="B19" s="182">
        <v>35661165</v>
      </c>
      <c r="C19" s="182">
        <v>0</v>
      </c>
      <c r="D19" s="182">
        <v>6682124</v>
      </c>
    </row>
    <row r="20" spans="1:4" ht="12.75">
      <c r="A20" s="43" t="s">
        <v>315</v>
      </c>
      <c r="B20" s="183">
        <v>70740429</v>
      </c>
      <c r="C20" s="183">
        <v>0</v>
      </c>
      <c r="D20" s="183">
        <v>14958272</v>
      </c>
    </row>
    <row r="21" spans="1:4" ht="12.75">
      <c r="A21" s="43" t="s">
        <v>316</v>
      </c>
      <c r="B21" s="183">
        <v>70841594</v>
      </c>
      <c r="C21" s="183">
        <v>0</v>
      </c>
      <c r="D21" s="183">
        <v>15317882</v>
      </c>
    </row>
    <row r="22" spans="1:4" ht="25.5">
      <c r="A22" s="42" t="s">
        <v>317</v>
      </c>
      <c r="B22" s="182">
        <v>302330</v>
      </c>
      <c r="C22" s="182">
        <v>0</v>
      </c>
      <c r="D22" s="182">
        <v>1697218</v>
      </c>
    </row>
    <row r="23" spans="1:4" ht="25.5">
      <c r="A23" s="42" t="s">
        <v>318</v>
      </c>
      <c r="B23" s="182">
        <v>9621</v>
      </c>
      <c r="C23" s="182">
        <v>0</v>
      </c>
      <c r="D23" s="182">
        <v>28067</v>
      </c>
    </row>
    <row r="24" spans="1:4" ht="25.5">
      <c r="A24" s="42" t="s">
        <v>319</v>
      </c>
      <c r="B24" s="182">
        <v>289506</v>
      </c>
      <c r="C24" s="182">
        <v>0</v>
      </c>
      <c r="D24" s="182">
        <v>1586900</v>
      </c>
    </row>
    <row r="25" spans="1:4" ht="25.5">
      <c r="A25" s="42" t="s">
        <v>320</v>
      </c>
      <c r="B25" s="182">
        <v>3203</v>
      </c>
      <c r="C25" s="182">
        <v>0</v>
      </c>
      <c r="D25" s="182">
        <v>82251</v>
      </c>
    </row>
    <row r="26" spans="1:4" ht="25.5">
      <c r="A26" s="42" t="s">
        <v>321</v>
      </c>
      <c r="B26" s="182">
        <v>5846095</v>
      </c>
      <c r="C26" s="182">
        <v>0</v>
      </c>
      <c r="D26" s="182">
        <v>7045895</v>
      </c>
    </row>
    <row r="27" spans="1:4" ht="51">
      <c r="A27" s="42" t="s">
        <v>322</v>
      </c>
      <c r="B27" s="182">
        <v>0</v>
      </c>
      <c r="C27" s="182">
        <v>0</v>
      </c>
      <c r="D27" s="182">
        <v>70000</v>
      </c>
    </row>
    <row r="28" spans="1:4" ht="25.5">
      <c r="A28" s="42" t="s">
        <v>323</v>
      </c>
      <c r="B28" s="182">
        <v>5846095</v>
      </c>
      <c r="C28" s="182">
        <v>0</v>
      </c>
      <c r="D28" s="182">
        <v>6975895</v>
      </c>
    </row>
    <row r="29" spans="1:4" ht="12.75">
      <c r="A29" s="43" t="s">
        <v>324</v>
      </c>
      <c r="B29" s="183">
        <v>6148425</v>
      </c>
      <c r="C29" s="183">
        <v>0</v>
      </c>
      <c r="D29" s="183">
        <v>8743113</v>
      </c>
    </row>
    <row r="30" spans="1:4" ht="12.75">
      <c r="A30" s="42" t="s">
        <v>325</v>
      </c>
      <c r="B30" s="182">
        <v>10000</v>
      </c>
      <c r="C30" s="182">
        <v>0</v>
      </c>
      <c r="D30" s="182">
        <v>30000</v>
      </c>
    </row>
    <row r="31" spans="1:4" ht="38.25">
      <c r="A31" s="42" t="s">
        <v>326</v>
      </c>
      <c r="B31" s="182">
        <v>0</v>
      </c>
      <c r="C31" s="182">
        <v>0</v>
      </c>
      <c r="D31" s="182">
        <v>51170</v>
      </c>
    </row>
    <row r="32" spans="1:4" ht="12.75">
      <c r="A32" s="43" t="s">
        <v>90</v>
      </c>
      <c r="B32" s="183">
        <v>10000</v>
      </c>
      <c r="C32" s="183">
        <v>0</v>
      </c>
      <c r="D32" s="183">
        <v>81170</v>
      </c>
    </row>
    <row r="33" spans="1:4" ht="12.75">
      <c r="A33" s="43" t="s">
        <v>327</v>
      </c>
      <c r="B33" s="183">
        <v>6158425</v>
      </c>
      <c r="C33" s="183">
        <v>0</v>
      </c>
      <c r="D33" s="183">
        <v>8824283</v>
      </c>
    </row>
    <row r="34" spans="1:4" ht="12.75">
      <c r="A34" s="43" t="s">
        <v>89</v>
      </c>
      <c r="B34" s="183">
        <v>277325566</v>
      </c>
      <c r="C34" s="183">
        <v>0</v>
      </c>
      <c r="D34" s="183">
        <v>281380257</v>
      </c>
    </row>
    <row r="35" spans="1:4" ht="12.75">
      <c r="A35" s="42" t="s">
        <v>328</v>
      </c>
      <c r="B35" s="182">
        <v>242159941</v>
      </c>
      <c r="C35" s="182">
        <v>0</v>
      </c>
      <c r="D35" s="182">
        <v>242159941</v>
      </c>
    </row>
    <row r="36" spans="1:4" ht="25.5">
      <c r="A36" s="42" t="s">
        <v>329</v>
      </c>
      <c r="B36" s="182">
        <v>7672417</v>
      </c>
      <c r="C36" s="182">
        <v>0</v>
      </c>
      <c r="D36" s="182">
        <v>7672417</v>
      </c>
    </row>
    <row r="37" spans="1:4" ht="12.75">
      <c r="A37" s="42" t="s">
        <v>330</v>
      </c>
      <c r="B37" s="182">
        <v>-13741184</v>
      </c>
      <c r="C37" s="182">
        <v>0</v>
      </c>
      <c r="D37" s="182">
        <v>22682582</v>
      </c>
    </row>
    <row r="38" spans="1:4" ht="12.75">
      <c r="A38" s="42" t="s">
        <v>331</v>
      </c>
      <c r="B38" s="182">
        <v>36423766</v>
      </c>
      <c r="C38" s="182">
        <v>0</v>
      </c>
      <c r="D38" s="182">
        <v>-7876513</v>
      </c>
    </row>
    <row r="39" spans="1:4" ht="12.75">
      <c r="A39" s="43" t="s">
        <v>332</v>
      </c>
      <c r="B39" s="183">
        <v>272514940</v>
      </c>
      <c r="C39" s="183">
        <v>0</v>
      </c>
      <c r="D39" s="183">
        <v>264638427</v>
      </c>
    </row>
    <row r="40" spans="1:4" ht="25.5">
      <c r="A40" s="42" t="s">
        <v>333</v>
      </c>
      <c r="B40" s="182">
        <v>415627</v>
      </c>
      <c r="C40" s="182">
        <v>0</v>
      </c>
      <c r="D40" s="182">
        <v>447250</v>
      </c>
    </row>
    <row r="41" spans="1:4" ht="25.5">
      <c r="A41" s="42" t="s">
        <v>334</v>
      </c>
      <c r="B41" s="182">
        <v>1584947</v>
      </c>
      <c r="C41" s="182">
        <v>0</v>
      </c>
      <c r="D41" s="182">
        <v>2414364</v>
      </c>
    </row>
    <row r="42" spans="1:4" ht="25.5">
      <c r="A42" s="42" t="s">
        <v>335</v>
      </c>
      <c r="B42" s="182">
        <v>0</v>
      </c>
      <c r="C42" s="182">
        <v>0</v>
      </c>
      <c r="D42" s="182">
        <v>9101383</v>
      </c>
    </row>
    <row r="43" spans="1:4" ht="25.5">
      <c r="A43" s="42" t="s">
        <v>336</v>
      </c>
      <c r="B43" s="182">
        <v>0</v>
      </c>
      <c r="C43" s="182">
        <v>0</v>
      </c>
      <c r="D43" s="182">
        <v>2224917</v>
      </c>
    </row>
    <row r="44" spans="1:4" ht="25.5">
      <c r="A44" s="43" t="s">
        <v>337</v>
      </c>
      <c r="B44" s="183">
        <v>2000574</v>
      </c>
      <c r="C44" s="183">
        <v>0</v>
      </c>
      <c r="D44" s="183">
        <v>14187914</v>
      </c>
    </row>
    <row r="45" spans="1:4" ht="25.5">
      <c r="A45" s="42" t="s">
        <v>338</v>
      </c>
      <c r="B45" s="182">
        <v>645722</v>
      </c>
      <c r="C45" s="182">
        <v>0</v>
      </c>
      <c r="D45" s="182">
        <v>730734</v>
      </c>
    </row>
    <row r="46" spans="1:4" ht="38.25">
      <c r="A46" s="42" t="s">
        <v>339</v>
      </c>
      <c r="B46" s="182">
        <v>645722</v>
      </c>
      <c r="C46" s="182">
        <v>0</v>
      </c>
      <c r="D46" s="182">
        <v>730734</v>
      </c>
    </row>
    <row r="47" spans="1:4" ht="25.5">
      <c r="A47" s="43" t="s">
        <v>340</v>
      </c>
      <c r="B47" s="183">
        <v>645722</v>
      </c>
      <c r="C47" s="183">
        <v>0</v>
      </c>
      <c r="D47" s="183">
        <v>730734</v>
      </c>
    </row>
    <row r="48" spans="1:4" ht="12.75">
      <c r="A48" s="43" t="s">
        <v>341</v>
      </c>
      <c r="B48" s="183">
        <v>2646296</v>
      </c>
      <c r="C48" s="183">
        <v>0</v>
      </c>
      <c r="D48" s="183">
        <v>14918648</v>
      </c>
    </row>
    <row r="49" spans="1:4" ht="25.5">
      <c r="A49" s="42" t="s">
        <v>342</v>
      </c>
      <c r="B49" s="182">
        <v>2164330</v>
      </c>
      <c r="C49" s="182">
        <v>0</v>
      </c>
      <c r="D49" s="182">
        <v>1823182</v>
      </c>
    </row>
    <row r="50" spans="1:4" ht="12.75">
      <c r="A50" s="43" t="s">
        <v>343</v>
      </c>
      <c r="B50" s="183">
        <v>2164330</v>
      </c>
      <c r="C50" s="183">
        <v>0</v>
      </c>
      <c r="D50" s="183">
        <v>1823182</v>
      </c>
    </row>
    <row r="51" spans="1:4" ht="12.75">
      <c r="A51" s="43" t="s">
        <v>344</v>
      </c>
      <c r="B51" s="183">
        <v>277325566</v>
      </c>
      <c r="C51" s="183">
        <v>0</v>
      </c>
      <c r="D51" s="183">
        <v>281380257</v>
      </c>
    </row>
  </sheetData>
  <sheetProtection/>
  <mergeCells count="1">
    <mergeCell ref="A2:D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40">
      <selection activeCell="R39" sqref="R39"/>
    </sheetView>
  </sheetViews>
  <sheetFormatPr defaultColWidth="9.00390625" defaultRowHeight="12.75"/>
  <cols>
    <col min="1" max="1" width="9.125" style="92" customWidth="1"/>
    <col min="2" max="2" width="9.75390625" style="2" customWidth="1"/>
    <col min="3" max="6" width="9.125" style="2" customWidth="1"/>
    <col min="7" max="7" width="9.75390625" style="2" customWidth="1"/>
    <col min="8" max="8" width="7.75390625" style="2" customWidth="1"/>
    <col min="9" max="9" width="10.75390625" style="2" bestFit="1" customWidth="1"/>
    <col min="10" max="10" width="9.125" style="2" customWidth="1"/>
    <col min="11" max="11" width="9.875" style="2" customWidth="1"/>
    <col min="12" max="15" width="9.125" style="2" customWidth="1"/>
    <col min="16" max="16" width="5.625" style="2" customWidth="1"/>
    <col min="17" max="17" width="13.25390625" style="2" bestFit="1" customWidth="1"/>
  </cols>
  <sheetData>
    <row r="1" spans="1:17" ht="15.75" customHeight="1">
      <c r="A1" s="47"/>
      <c r="B1" s="365" t="s">
        <v>96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17" ht="14.25" thickBot="1">
      <c r="A2" s="47"/>
      <c r="B2" s="366"/>
      <c r="C2" s="366"/>
      <c r="D2" s="367"/>
      <c r="E2" s="367"/>
      <c r="F2" s="367"/>
      <c r="G2" s="367"/>
      <c r="H2" s="367"/>
      <c r="I2" s="48"/>
      <c r="J2" s="367"/>
      <c r="K2" s="367"/>
      <c r="L2" s="367"/>
      <c r="M2" s="207"/>
      <c r="N2" s="207"/>
      <c r="O2" s="49"/>
      <c r="P2" s="207" t="s">
        <v>97</v>
      </c>
      <c r="Q2" s="207"/>
    </row>
    <row r="3" spans="1:17" ht="13.5" thickTop="1">
      <c r="A3" s="50" t="s">
        <v>98</v>
      </c>
      <c r="B3" s="197" t="s">
        <v>24</v>
      </c>
      <c r="C3" s="198"/>
      <c r="D3" s="198"/>
      <c r="E3" s="198"/>
      <c r="F3" s="198"/>
      <c r="G3" s="198"/>
      <c r="H3" s="198"/>
      <c r="I3" s="199"/>
      <c r="J3" s="203" t="s">
        <v>53</v>
      </c>
      <c r="K3" s="198"/>
      <c r="L3" s="198"/>
      <c r="M3" s="198"/>
      <c r="N3" s="198"/>
      <c r="O3" s="198"/>
      <c r="P3" s="198"/>
      <c r="Q3" s="204"/>
    </row>
    <row r="4" spans="1:17" ht="13.5" thickBot="1">
      <c r="A4" s="51" t="s">
        <v>99</v>
      </c>
      <c r="B4" s="200"/>
      <c r="C4" s="201"/>
      <c r="D4" s="201"/>
      <c r="E4" s="201"/>
      <c r="F4" s="201"/>
      <c r="G4" s="201"/>
      <c r="H4" s="201"/>
      <c r="I4" s="202"/>
      <c r="J4" s="205"/>
      <c r="K4" s="201"/>
      <c r="L4" s="201"/>
      <c r="M4" s="201"/>
      <c r="N4" s="201"/>
      <c r="O4" s="201"/>
      <c r="P4" s="201"/>
      <c r="Q4" s="206"/>
    </row>
    <row r="5" spans="1:17" ht="38.25" customHeight="1" thickBot="1" thickTop="1">
      <c r="A5" s="53"/>
      <c r="B5" s="369" t="s">
        <v>1</v>
      </c>
      <c r="C5" s="213"/>
      <c r="D5" s="212" t="s">
        <v>345</v>
      </c>
      <c r="E5" s="213"/>
      <c r="F5" s="212" t="s">
        <v>346</v>
      </c>
      <c r="G5" s="370"/>
      <c r="H5" s="213"/>
      <c r="I5" s="54" t="s">
        <v>347</v>
      </c>
      <c r="J5" s="212" t="s">
        <v>1</v>
      </c>
      <c r="K5" s="370"/>
      <c r="L5" s="213"/>
      <c r="M5" s="212" t="s">
        <v>345</v>
      </c>
      <c r="N5" s="213"/>
      <c r="O5" s="212" t="s">
        <v>346</v>
      </c>
      <c r="P5" s="213"/>
      <c r="Q5" s="52" t="s">
        <v>347</v>
      </c>
    </row>
    <row r="6" spans="1:17" ht="14.25" thickBot="1" thickTop="1">
      <c r="A6" s="55" t="s">
        <v>100</v>
      </c>
      <c r="B6" s="208" t="s">
        <v>101</v>
      </c>
      <c r="C6" s="209"/>
      <c r="D6" s="210" t="s">
        <v>102</v>
      </c>
      <c r="E6" s="209"/>
      <c r="F6" s="210" t="s">
        <v>103</v>
      </c>
      <c r="G6" s="211"/>
      <c r="H6" s="209"/>
      <c r="I6" s="56" t="s">
        <v>104</v>
      </c>
      <c r="J6" s="210" t="s">
        <v>105</v>
      </c>
      <c r="K6" s="211"/>
      <c r="L6" s="209"/>
      <c r="M6" s="210" t="s">
        <v>106</v>
      </c>
      <c r="N6" s="209"/>
      <c r="O6" s="210" t="s">
        <v>107</v>
      </c>
      <c r="P6" s="209"/>
      <c r="Q6" s="57" t="s">
        <v>108</v>
      </c>
    </row>
    <row r="7" spans="1:17" ht="22.5" customHeight="1" thickBot="1" thickTop="1">
      <c r="A7" s="58" t="s">
        <v>25</v>
      </c>
      <c r="B7" s="214" t="s">
        <v>109</v>
      </c>
      <c r="C7" s="215"/>
      <c r="D7" s="216">
        <v>16543040</v>
      </c>
      <c r="E7" s="217"/>
      <c r="F7" s="218">
        <v>21147022</v>
      </c>
      <c r="G7" s="219"/>
      <c r="H7" s="220"/>
      <c r="I7" s="59">
        <v>21147022</v>
      </c>
      <c r="J7" s="221" t="s">
        <v>110</v>
      </c>
      <c r="K7" s="222"/>
      <c r="L7" s="215"/>
      <c r="M7" s="218">
        <v>26322858</v>
      </c>
      <c r="N7" s="220"/>
      <c r="O7" s="218">
        <v>27482443</v>
      </c>
      <c r="P7" s="220"/>
      <c r="Q7" s="60">
        <v>21784321</v>
      </c>
    </row>
    <row r="8" spans="1:17" ht="45" customHeight="1" thickBot="1">
      <c r="A8" s="58" t="s">
        <v>26</v>
      </c>
      <c r="B8" s="368" t="s">
        <v>232</v>
      </c>
      <c r="C8" s="260"/>
      <c r="D8" s="360">
        <v>0</v>
      </c>
      <c r="E8" s="361"/>
      <c r="F8" s="229">
        <v>5000000</v>
      </c>
      <c r="G8" s="362"/>
      <c r="H8" s="230"/>
      <c r="I8" s="59">
        <v>5000000</v>
      </c>
      <c r="J8" s="258" t="s">
        <v>235</v>
      </c>
      <c r="K8" s="259"/>
      <c r="L8" s="260"/>
      <c r="M8" s="229">
        <v>0</v>
      </c>
      <c r="N8" s="230"/>
      <c r="O8" s="229">
        <v>5000000</v>
      </c>
      <c r="P8" s="230"/>
      <c r="Q8" s="60">
        <v>5000000</v>
      </c>
    </row>
    <row r="9" spans="1:17" ht="33.75" customHeight="1" thickBot="1">
      <c r="A9" s="58" t="s">
        <v>28</v>
      </c>
      <c r="B9" s="228" t="s">
        <v>36</v>
      </c>
      <c r="C9" s="225"/>
      <c r="D9" s="229">
        <v>17437485</v>
      </c>
      <c r="E9" s="230"/>
      <c r="F9" s="226">
        <v>15002574</v>
      </c>
      <c r="G9" s="231"/>
      <c r="H9" s="227"/>
      <c r="I9" s="59">
        <v>15002574</v>
      </c>
      <c r="J9" s="223" t="s">
        <v>111</v>
      </c>
      <c r="K9" s="224"/>
      <c r="L9" s="225"/>
      <c r="M9" s="226">
        <v>3625322</v>
      </c>
      <c r="N9" s="227"/>
      <c r="O9" s="226">
        <v>3697994</v>
      </c>
      <c r="P9" s="227"/>
      <c r="Q9" s="60">
        <v>3125988</v>
      </c>
    </row>
    <row r="10" spans="1:17" ht="13.5" thickBot="1">
      <c r="A10" s="58"/>
      <c r="B10" s="228" t="s">
        <v>112</v>
      </c>
      <c r="C10" s="225"/>
      <c r="D10" s="226"/>
      <c r="E10" s="227"/>
      <c r="F10" s="226"/>
      <c r="G10" s="231"/>
      <c r="H10" s="227"/>
      <c r="I10" s="59">
        <v>2483564</v>
      </c>
      <c r="J10" s="223" t="s">
        <v>68</v>
      </c>
      <c r="K10" s="224"/>
      <c r="L10" s="225"/>
      <c r="M10" s="226">
        <v>8784849</v>
      </c>
      <c r="N10" s="227"/>
      <c r="O10" s="226">
        <v>12766504</v>
      </c>
      <c r="P10" s="227"/>
      <c r="Q10" s="60">
        <v>9652630</v>
      </c>
    </row>
    <row r="11" spans="1:17" ht="13.5" thickBot="1">
      <c r="A11" s="58" t="s">
        <v>30</v>
      </c>
      <c r="B11" s="228" t="s">
        <v>113</v>
      </c>
      <c r="C11" s="225"/>
      <c r="D11" s="226">
        <v>3472000</v>
      </c>
      <c r="E11" s="227"/>
      <c r="F11" s="226">
        <v>7513844</v>
      </c>
      <c r="G11" s="231"/>
      <c r="H11" s="227"/>
      <c r="I11" s="59">
        <v>5784226</v>
      </c>
      <c r="J11" s="223" t="s">
        <v>70</v>
      </c>
      <c r="K11" s="224"/>
      <c r="L11" s="225"/>
      <c r="M11" s="226">
        <v>2233500</v>
      </c>
      <c r="N11" s="227"/>
      <c r="O11" s="226">
        <v>2056133</v>
      </c>
      <c r="P11" s="227"/>
      <c r="Q11" s="60">
        <v>2056133</v>
      </c>
    </row>
    <row r="12" spans="1:17" ht="22.5" customHeight="1" thickBot="1">
      <c r="A12" s="58" t="s">
        <v>31</v>
      </c>
      <c r="B12" s="228" t="s">
        <v>114</v>
      </c>
      <c r="C12" s="225"/>
      <c r="D12" s="226">
        <v>0</v>
      </c>
      <c r="E12" s="227"/>
      <c r="F12" s="226">
        <v>150000</v>
      </c>
      <c r="G12" s="231"/>
      <c r="H12" s="227"/>
      <c r="I12" s="59">
        <v>150000</v>
      </c>
      <c r="J12" s="223" t="s">
        <v>115</v>
      </c>
      <c r="K12" s="224"/>
      <c r="L12" s="225"/>
      <c r="M12" s="226">
        <v>934401</v>
      </c>
      <c r="N12" s="227"/>
      <c r="O12" s="226">
        <v>6116750</v>
      </c>
      <c r="P12" s="227"/>
      <c r="Q12" s="60">
        <v>3689273</v>
      </c>
    </row>
    <row r="13" spans="1:17" ht="13.5" thickBot="1">
      <c r="A13" s="58"/>
      <c r="B13" s="228" t="s">
        <v>116</v>
      </c>
      <c r="C13" s="225"/>
      <c r="D13" s="226"/>
      <c r="E13" s="227"/>
      <c r="F13" s="226"/>
      <c r="G13" s="231"/>
      <c r="H13" s="227"/>
      <c r="I13" s="64">
        <v>0</v>
      </c>
      <c r="J13" s="228" t="s">
        <v>117</v>
      </c>
      <c r="K13" s="224"/>
      <c r="L13" s="225"/>
      <c r="M13" s="226"/>
      <c r="N13" s="227"/>
      <c r="O13" s="226"/>
      <c r="P13" s="227"/>
      <c r="Q13" s="60"/>
    </row>
    <row r="14" spans="1:17" ht="13.5" thickBot="1">
      <c r="A14" s="58" t="s">
        <v>32</v>
      </c>
      <c r="B14" s="228" t="s">
        <v>118</v>
      </c>
      <c r="C14" s="225"/>
      <c r="D14" s="226">
        <v>932000</v>
      </c>
      <c r="E14" s="227"/>
      <c r="F14" s="226">
        <v>7221555</v>
      </c>
      <c r="G14" s="231"/>
      <c r="H14" s="227"/>
      <c r="I14" s="59">
        <v>167697</v>
      </c>
      <c r="J14" s="223"/>
      <c r="K14" s="224"/>
      <c r="L14" s="225"/>
      <c r="M14" s="226"/>
      <c r="N14" s="227"/>
      <c r="O14" s="226"/>
      <c r="P14" s="227"/>
      <c r="Q14" s="60"/>
    </row>
    <row r="15" spans="1:17" ht="33.75" customHeight="1" thickBot="1" thickTop="1">
      <c r="A15" s="65"/>
      <c r="B15" s="237" t="s">
        <v>119</v>
      </c>
      <c r="C15" s="238"/>
      <c r="D15" s="239">
        <f>SUM(D7:E9,D11,D12,D14)</f>
        <v>38384525</v>
      </c>
      <c r="E15" s="240"/>
      <c r="F15" s="235">
        <f>SUM(F7:H9,F11,F12,F14)</f>
        <v>56034995</v>
      </c>
      <c r="G15" s="241"/>
      <c r="H15" s="236"/>
      <c r="I15" s="67">
        <f>SUM(I7:I9,I11:I12,I14)</f>
        <v>47251519</v>
      </c>
      <c r="J15" s="232" t="s">
        <v>120</v>
      </c>
      <c r="K15" s="233"/>
      <c r="L15" s="234"/>
      <c r="M15" s="235">
        <f>SUM(M7:N13)</f>
        <v>41900930</v>
      </c>
      <c r="N15" s="236"/>
      <c r="O15" s="235">
        <f>SUM(O7:P13)</f>
        <v>57119824</v>
      </c>
      <c r="P15" s="236"/>
      <c r="Q15" s="66">
        <f>SUM(Q7:Q13)</f>
        <v>45308345</v>
      </c>
    </row>
    <row r="16" spans="1:17" ht="33.75" customHeight="1" thickBot="1" thickTop="1">
      <c r="A16" s="65" t="s">
        <v>33</v>
      </c>
      <c r="B16" s="214" t="s">
        <v>233</v>
      </c>
      <c r="C16" s="215"/>
      <c r="D16" s="243"/>
      <c r="E16" s="244"/>
      <c r="F16" s="243"/>
      <c r="G16" s="245"/>
      <c r="H16" s="244"/>
      <c r="I16" s="68"/>
      <c r="J16" s="221" t="s">
        <v>121</v>
      </c>
      <c r="K16" s="222"/>
      <c r="L16" s="215"/>
      <c r="M16" s="242"/>
      <c r="N16" s="217"/>
      <c r="O16" s="242"/>
      <c r="P16" s="217"/>
      <c r="Q16" s="69"/>
    </row>
    <row r="17" spans="1:17" ht="22.5" customHeight="1" thickBot="1" thickTop="1">
      <c r="A17" s="65" t="s">
        <v>60</v>
      </c>
      <c r="B17" s="228" t="s">
        <v>122</v>
      </c>
      <c r="C17" s="225"/>
      <c r="D17" s="226">
        <v>4162127</v>
      </c>
      <c r="E17" s="227"/>
      <c r="F17" s="226">
        <v>999817</v>
      </c>
      <c r="G17" s="231"/>
      <c r="H17" s="227"/>
      <c r="I17" s="62">
        <v>999817</v>
      </c>
      <c r="J17" s="223" t="s">
        <v>123</v>
      </c>
      <c r="K17" s="224"/>
      <c r="L17" s="225"/>
      <c r="M17" s="246"/>
      <c r="N17" s="247"/>
      <c r="O17" s="246"/>
      <c r="P17" s="247"/>
      <c r="Q17" s="61"/>
    </row>
    <row r="18" spans="1:17" ht="22.5" customHeight="1" thickBot="1" thickTop="1">
      <c r="A18" s="65" t="s">
        <v>60</v>
      </c>
      <c r="B18" s="228" t="s">
        <v>124</v>
      </c>
      <c r="C18" s="225"/>
      <c r="D18" s="246"/>
      <c r="E18" s="247"/>
      <c r="F18" s="246"/>
      <c r="G18" s="248"/>
      <c r="H18" s="247"/>
      <c r="I18" s="71"/>
      <c r="J18" s="223" t="s">
        <v>125</v>
      </c>
      <c r="K18" s="224"/>
      <c r="L18" s="225"/>
      <c r="M18" s="246"/>
      <c r="N18" s="247"/>
      <c r="O18" s="246"/>
      <c r="P18" s="247"/>
      <c r="Q18" s="71"/>
    </row>
    <row r="19" spans="1:17" ht="22.5" customHeight="1" thickBot="1" thickTop="1">
      <c r="A19" s="65" t="s">
        <v>63</v>
      </c>
      <c r="B19" s="228" t="s">
        <v>126</v>
      </c>
      <c r="C19" s="225"/>
      <c r="D19" s="246"/>
      <c r="E19" s="247"/>
      <c r="F19" s="246"/>
      <c r="G19" s="248"/>
      <c r="H19" s="247"/>
      <c r="I19" s="71"/>
      <c r="J19" s="223" t="s">
        <v>127</v>
      </c>
      <c r="K19" s="224"/>
      <c r="L19" s="225"/>
      <c r="M19" s="246"/>
      <c r="N19" s="247"/>
      <c r="O19" s="246"/>
      <c r="P19" s="247"/>
      <c r="Q19" s="71"/>
    </row>
    <row r="20" spans="1:17" ht="22.5" customHeight="1" thickBot="1" thickTop="1">
      <c r="A20" s="65" t="s">
        <v>65</v>
      </c>
      <c r="B20" s="228" t="s">
        <v>129</v>
      </c>
      <c r="C20" s="225"/>
      <c r="D20" s="246"/>
      <c r="E20" s="247"/>
      <c r="F20" s="246">
        <v>730734</v>
      </c>
      <c r="G20" s="248"/>
      <c r="H20" s="247"/>
      <c r="I20" s="72">
        <v>730734</v>
      </c>
      <c r="J20" s="223" t="s">
        <v>130</v>
      </c>
      <c r="K20" s="224"/>
      <c r="L20" s="225"/>
      <c r="M20" s="246"/>
      <c r="N20" s="247"/>
      <c r="O20" s="246"/>
      <c r="P20" s="247"/>
      <c r="Q20" s="71"/>
    </row>
    <row r="21" spans="1:17" ht="33.75" customHeight="1" thickBot="1" thickTop="1">
      <c r="A21" s="65" t="s">
        <v>67</v>
      </c>
      <c r="B21" s="228" t="s">
        <v>234</v>
      </c>
      <c r="C21" s="225"/>
      <c r="D21" s="253"/>
      <c r="E21" s="254"/>
      <c r="F21" s="253"/>
      <c r="G21" s="255"/>
      <c r="H21" s="254"/>
      <c r="I21" s="73"/>
      <c r="J21" s="249" t="s">
        <v>132</v>
      </c>
      <c r="K21" s="250"/>
      <c r="L21" s="250"/>
      <c r="M21" s="251"/>
      <c r="N21" s="252"/>
      <c r="O21" s="246"/>
      <c r="P21" s="247"/>
      <c r="Q21" s="71"/>
    </row>
    <row r="22" spans="1:17" ht="22.5" customHeight="1" thickBot="1" thickTop="1">
      <c r="A22" s="65" t="s">
        <v>128</v>
      </c>
      <c r="B22" s="228" t="s">
        <v>133</v>
      </c>
      <c r="C22" s="225"/>
      <c r="D22" s="246"/>
      <c r="E22" s="247"/>
      <c r="F22" s="246"/>
      <c r="G22" s="248"/>
      <c r="H22" s="247"/>
      <c r="I22" s="74"/>
      <c r="J22" s="223" t="s">
        <v>134</v>
      </c>
      <c r="K22" s="224"/>
      <c r="L22" s="225"/>
      <c r="M22" s="256"/>
      <c r="N22" s="257"/>
      <c r="O22" s="246"/>
      <c r="P22" s="247"/>
      <c r="Q22" s="69"/>
    </row>
    <row r="23" spans="1:17" ht="14.25" thickBot="1" thickTop="1">
      <c r="A23" s="65" t="s">
        <v>131</v>
      </c>
      <c r="B23" s="228" t="s">
        <v>135</v>
      </c>
      <c r="C23" s="225"/>
      <c r="D23" s="246"/>
      <c r="E23" s="247"/>
      <c r="F23" s="246"/>
      <c r="G23" s="248"/>
      <c r="H23" s="247"/>
      <c r="I23" s="70"/>
      <c r="J23" s="258" t="s">
        <v>136</v>
      </c>
      <c r="K23" s="259"/>
      <c r="L23" s="260"/>
      <c r="M23" s="226">
        <v>645722</v>
      </c>
      <c r="N23" s="227"/>
      <c r="O23" s="226">
        <v>645722</v>
      </c>
      <c r="P23" s="227"/>
      <c r="Q23" s="62">
        <v>645722</v>
      </c>
    </row>
    <row r="24" spans="1:17" ht="28.5" customHeight="1" thickTop="1">
      <c r="A24" s="267"/>
      <c r="B24" s="263" t="s">
        <v>137</v>
      </c>
      <c r="C24" s="264"/>
      <c r="D24" s="269">
        <f>SUM(D16:E23)</f>
        <v>4162127</v>
      </c>
      <c r="E24" s="270"/>
      <c r="F24" s="269">
        <f>SUM(F16:H23)</f>
        <v>1730551</v>
      </c>
      <c r="G24" s="273"/>
      <c r="H24" s="270"/>
      <c r="I24" s="275">
        <f>SUM(I17,I20)</f>
        <v>1730551</v>
      </c>
      <c r="J24" s="279" t="s">
        <v>138</v>
      </c>
      <c r="K24" s="280"/>
      <c r="L24" s="264"/>
      <c r="M24" s="269">
        <f>SUM(M16:N23)</f>
        <v>645722</v>
      </c>
      <c r="N24" s="270"/>
      <c r="O24" s="269">
        <f>SUM(O16:P23)</f>
        <v>645722</v>
      </c>
      <c r="P24" s="270"/>
      <c r="Q24" s="275">
        <v>645722</v>
      </c>
    </row>
    <row r="25" spans="1:17" ht="13.5" thickBot="1">
      <c r="A25" s="268"/>
      <c r="B25" s="265"/>
      <c r="C25" s="266"/>
      <c r="D25" s="271"/>
      <c r="E25" s="272"/>
      <c r="F25" s="271"/>
      <c r="G25" s="274"/>
      <c r="H25" s="272"/>
      <c r="I25" s="276"/>
      <c r="J25" s="281"/>
      <c r="K25" s="282"/>
      <c r="L25" s="266"/>
      <c r="M25" s="271"/>
      <c r="N25" s="272"/>
      <c r="O25" s="271"/>
      <c r="P25" s="272"/>
      <c r="Q25" s="276"/>
    </row>
    <row r="26" spans="1:17" ht="25.5" customHeight="1" thickBot="1" thickTop="1">
      <c r="A26" s="65"/>
      <c r="B26" s="371" t="s">
        <v>139</v>
      </c>
      <c r="C26" s="372"/>
      <c r="D26" s="373">
        <f>SUM(D15,D24)</f>
        <v>42546652</v>
      </c>
      <c r="E26" s="374"/>
      <c r="F26" s="375">
        <f>F15+F24</f>
        <v>57765546</v>
      </c>
      <c r="G26" s="376"/>
      <c r="H26" s="374"/>
      <c r="I26" s="77">
        <f>SUM(I15,I24)</f>
        <v>48982070</v>
      </c>
      <c r="J26" s="371" t="s">
        <v>140</v>
      </c>
      <c r="K26" s="377"/>
      <c r="L26" s="372"/>
      <c r="M26" s="277">
        <f>SUM(M15,M24)</f>
        <v>42546652</v>
      </c>
      <c r="N26" s="278"/>
      <c r="O26" s="277">
        <f>SUM(O15,O24)</f>
        <v>57765546</v>
      </c>
      <c r="P26" s="278"/>
      <c r="Q26" s="78">
        <f>Q15+Q24</f>
        <v>45954067</v>
      </c>
    </row>
    <row r="27" spans="1:17" ht="26.25" customHeight="1" thickTop="1">
      <c r="A27" s="378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9"/>
      <c r="Q27" s="379"/>
    </row>
    <row r="28" spans="1:17" ht="15.75" customHeight="1">
      <c r="A28" s="365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80"/>
      <c r="Q28" s="380"/>
    </row>
    <row r="29" spans="1:17" ht="12.75" customHeight="1" thickBot="1">
      <c r="A29" s="386" t="s">
        <v>141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0"/>
      <c r="Q29" s="380"/>
    </row>
    <row r="30" spans="1:17" ht="16.5" thickBot="1" thickTop="1">
      <c r="A30" s="197" t="s">
        <v>24</v>
      </c>
      <c r="B30" s="198"/>
      <c r="C30" s="198"/>
      <c r="D30" s="198"/>
      <c r="E30" s="370"/>
      <c r="F30" s="370"/>
      <c r="G30" s="213"/>
      <c r="H30" s="212" t="s">
        <v>53</v>
      </c>
      <c r="I30" s="370"/>
      <c r="J30" s="370"/>
      <c r="K30" s="370"/>
      <c r="L30" s="370"/>
      <c r="M30" s="370"/>
      <c r="N30" s="370"/>
      <c r="O30" s="381"/>
      <c r="P30" s="261"/>
      <c r="Q30" s="262"/>
    </row>
    <row r="31" spans="1:17" ht="41.25" customHeight="1" thickBot="1" thickTop="1">
      <c r="A31" s="382" t="s">
        <v>1</v>
      </c>
      <c r="B31" s="383"/>
      <c r="C31" s="384" t="s">
        <v>345</v>
      </c>
      <c r="D31" s="385"/>
      <c r="E31" s="198" t="s">
        <v>346</v>
      </c>
      <c r="F31" s="199"/>
      <c r="G31" s="80" t="s">
        <v>347</v>
      </c>
      <c r="H31" s="203" t="s">
        <v>1</v>
      </c>
      <c r="I31" s="198"/>
      <c r="J31" s="199"/>
      <c r="K31" s="80" t="s">
        <v>345</v>
      </c>
      <c r="L31" s="203" t="s">
        <v>346</v>
      </c>
      <c r="M31" s="199"/>
      <c r="N31" s="203" t="s">
        <v>347</v>
      </c>
      <c r="O31" s="204"/>
      <c r="P31" s="261"/>
      <c r="Q31" s="262"/>
    </row>
    <row r="32" spans="1:17" ht="10.5" customHeight="1" thickBot="1">
      <c r="A32" s="283" t="s">
        <v>101</v>
      </c>
      <c r="B32" s="284"/>
      <c r="C32" s="284" t="s">
        <v>102</v>
      </c>
      <c r="D32" s="285"/>
      <c r="E32" s="290" t="s">
        <v>103</v>
      </c>
      <c r="F32" s="291"/>
      <c r="G32" s="81" t="s">
        <v>104</v>
      </c>
      <c r="H32" s="289" t="s">
        <v>105</v>
      </c>
      <c r="I32" s="290"/>
      <c r="J32" s="291"/>
      <c r="K32" s="81" t="s">
        <v>106</v>
      </c>
      <c r="L32" s="289" t="s">
        <v>107</v>
      </c>
      <c r="M32" s="291"/>
      <c r="N32" s="289" t="s">
        <v>108</v>
      </c>
      <c r="O32" s="292"/>
      <c r="P32" s="262"/>
      <c r="Q32" s="262"/>
    </row>
    <row r="33" spans="1:17" ht="33.75" customHeight="1">
      <c r="A33" s="286" t="s">
        <v>142</v>
      </c>
      <c r="B33" s="287"/>
      <c r="C33" s="288"/>
      <c r="D33" s="288"/>
      <c r="E33" s="288"/>
      <c r="F33" s="288"/>
      <c r="G33" s="82"/>
      <c r="H33" s="293" t="s">
        <v>143</v>
      </c>
      <c r="I33" s="294"/>
      <c r="J33" s="294"/>
      <c r="K33" s="299">
        <v>36579195</v>
      </c>
      <c r="L33" s="299">
        <v>40684172</v>
      </c>
      <c r="M33" s="299"/>
      <c r="N33" s="299">
        <v>31349873</v>
      </c>
      <c r="O33" s="302"/>
      <c r="P33" s="79"/>
      <c r="Q33" s="79"/>
    </row>
    <row r="34" spans="1:17" ht="20.25" customHeight="1">
      <c r="A34" s="305" t="s">
        <v>144</v>
      </c>
      <c r="B34" s="306"/>
      <c r="C34" s="309">
        <v>14854248</v>
      </c>
      <c r="D34" s="310"/>
      <c r="E34" s="313">
        <v>15012352</v>
      </c>
      <c r="F34" s="314"/>
      <c r="G34" s="317">
        <v>15012352</v>
      </c>
      <c r="H34" s="295"/>
      <c r="I34" s="296"/>
      <c r="J34" s="296"/>
      <c r="K34" s="300"/>
      <c r="L34" s="300"/>
      <c r="M34" s="300"/>
      <c r="N34" s="300"/>
      <c r="O34" s="303"/>
      <c r="P34" s="262"/>
      <c r="Q34" s="262"/>
    </row>
    <row r="35" spans="1:17" ht="14.25" customHeight="1" thickBot="1">
      <c r="A35" s="307"/>
      <c r="B35" s="308"/>
      <c r="C35" s="311"/>
      <c r="D35" s="312"/>
      <c r="E35" s="315"/>
      <c r="F35" s="316"/>
      <c r="G35" s="318"/>
      <c r="H35" s="297"/>
      <c r="I35" s="298"/>
      <c r="J35" s="298"/>
      <c r="K35" s="301"/>
      <c r="L35" s="301"/>
      <c r="M35" s="301"/>
      <c r="N35" s="301"/>
      <c r="O35" s="304"/>
      <c r="P35" s="262"/>
      <c r="Q35" s="262"/>
    </row>
    <row r="36" spans="1:17" ht="24.75" customHeight="1" thickBot="1">
      <c r="A36" s="387" t="s">
        <v>145</v>
      </c>
      <c r="B36" s="388"/>
      <c r="C36" s="389"/>
      <c r="D36" s="390"/>
      <c r="E36" s="389"/>
      <c r="F36" s="390"/>
      <c r="G36" s="59">
        <v>7136812</v>
      </c>
      <c r="H36" s="391" t="s">
        <v>146</v>
      </c>
      <c r="I36" s="392"/>
      <c r="J36" s="393"/>
      <c r="K36" s="83"/>
      <c r="L36" s="256"/>
      <c r="M36" s="257"/>
      <c r="N36" s="389">
        <v>28979041</v>
      </c>
      <c r="O36" s="394"/>
      <c r="P36" s="261"/>
      <c r="Q36" s="262"/>
    </row>
    <row r="37" spans="1:17" ht="15.75" thickBot="1">
      <c r="A37" s="228" t="s">
        <v>147</v>
      </c>
      <c r="B37" s="225"/>
      <c r="C37" s="226"/>
      <c r="D37" s="227"/>
      <c r="E37" s="226"/>
      <c r="F37" s="227"/>
      <c r="G37" s="59"/>
      <c r="H37" s="223" t="s">
        <v>148</v>
      </c>
      <c r="I37" s="224"/>
      <c r="J37" s="225"/>
      <c r="K37" s="59">
        <v>44954520</v>
      </c>
      <c r="L37" s="226">
        <v>44179957</v>
      </c>
      <c r="M37" s="227"/>
      <c r="N37" s="226">
        <v>41143207</v>
      </c>
      <c r="O37" s="319"/>
      <c r="P37" s="261"/>
      <c r="Q37" s="262"/>
    </row>
    <row r="38" spans="1:17" ht="25.5" customHeight="1" thickBot="1">
      <c r="A38" s="258" t="s">
        <v>149</v>
      </c>
      <c r="B38" s="260"/>
      <c r="C38" s="252"/>
      <c r="D38" s="320"/>
      <c r="E38" s="246"/>
      <c r="F38" s="247"/>
      <c r="G38" s="71"/>
      <c r="H38" s="258" t="s">
        <v>150</v>
      </c>
      <c r="I38" s="259"/>
      <c r="J38" s="260"/>
      <c r="K38" s="61"/>
      <c r="L38" s="246"/>
      <c r="M38" s="247"/>
      <c r="N38" s="226">
        <v>16642096</v>
      </c>
      <c r="O38" s="319"/>
      <c r="P38" s="261"/>
      <c r="Q38" s="262"/>
    </row>
    <row r="39" spans="1:17" ht="22.5" customHeight="1" thickBot="1">
      <c r="A39" s="228" t="s">
        <v>151</v>
      </c>
      <c r="B39" s="225"/>
      <c r="C39" s="246"/>
      <c r="D39" s="247"/>
      <c r="E39" s="246"/>
      <c r="F39" s="247"/>
      <c r="G39" s="71"/>
      <c r="H39" s="223" t="s">
        <v>152</v>
      </c>
      <c r="I39" s="224"/>
      <c r="J39" s="225"/>
      <c r="K39" s="71"/>
      <c r="L39" s="246"/>
      <c r="M39" s="247"/>
      <c r="N39" s="246"/>
      <c r="O39" s="321"/>
      <c r="P39" s="261"/>
      <c r="Q39" s="262"/>
    </row>
    <row r="40" spans="1:17" ht="22.5" customHeight="1" thickBot="1">
      <c r="A40" s="228" t="s">
        <v>153</v>
      </c>
      <c r="B40" s="225"/>
      <c r="C40" s="246"/>
      <c r="D40" s="247"/>
      <c r="E40" s="246"/>
      <c r="F40" s="247"/>
      <c r="G40" s="75"/>
      <c r="H40" s="228"/>
      <c r="I40" s="224"/>
      <c r="J40" s="225"/>
      <c r="K40" s="71"/>
      <c r="L40" s="246"/>
      <c r="M40" s="247"/>
      <c r="N40" s="246"/>
      <c r="O40" s="321"/>
      <c r="P40" s="261"/>
      <c r="Q40" s="262"/>
    </row>
    <row r="41" spans="1:17" ht="26.25" customHeight="1" thickBot="1" thickTop="1">
      <c r="A41" s="237" t="s">
        <v>154</v>
      </c>
      <c r="B41" s="238"/>
      <c r="C41" s="235">
        <f>SUM(C33:D40)</f>
        <v>14854248</v>
      </c>
      <c r="D41" s="236"/>
      <c r="E41" s="235">
        <f>SUM(E33:F40)</f>
        <v>15012352</v>
      </c>
      <c r="F41" s="236"/>
      <c r="G41" s="76">
        <f>SUM(G33:G40)-G36</f>
        <v>15012352</v>
      </c>
      <c r="H41" s="325" t="s">
        <v>155</v>
      </c>
      <c r="I41" s="326"/>
      <c r="J41" s="238"/>
      <c r="K41" s="76">
        <f>K33+K37</f>
        <v>81533715</v>
      </c>
      <c r="L41" s="327">
        <f>L33+L37</f>
        <v>84864129</v>
      </c>
      <c r="M41" s="328"/>
      <c r="N41" s="327">
        <f>N33+N37</f>
        <v>72493080</v>
      </c>
      <c r="O41" s="329"/>
      <c r="P41" s="261"/>
      <c r="Q41" s="262"/>
    </row>
    <row r="42" spans="1:17" ht="22.5" customHeight="1" thickBot="1" thickTop="1">
      <c r="A42" s="323" t="s">
        <v>156</v>
      </c>
      <c r="B42" s="324"/>
      <c r="C42" s="243"/>
      <c r="D42" s="244"/>
      <c r="E42" s="243"/>
      <c r="F42" s="244"/>
      <c r="G42" s="84"/>
      <c r="H42" s="221" t="s">
        <v>121</v>
      </c>
      <c r="I42" s="222"/>
      <c r="J42" s="215"/>
      <c r="K42" s="71"/>
      <c r="L42" s="242"/>
      <c r="M42" s="217"/>
      <c r="N42" s="242"/>
      <c r="O42" s="322"/>
      <c r="P42" s="261"/>
      <c r="Q42" s="262"/>
    </row>
    <row r="43" spans="1:17" ht="22.5" customHeight="1" thickBot="1">
      <c r="A43" s="228" t="s">
        <v>157</v>
      </c>
      <c r="B43" s="225"/>
      <c r="C43" s="226">
        <v>66679467</v>
      </c>
      <c r="D43" s="227"/>
      <c r="E43" s="226">
        <v>69851777</v>
      </c>
      <c r="F43" s="227"/>
      <c r="G43" s="59">
        <v>69851777</v>
      </c>
      <c r="H43" s="223" t="s">
        <v>158</v>
      </c>
      <c r="I43" s="224"/>
      <c r="J43" s="225"/>
      <c r="K43" s="71"/>
      <c r="L43" s="246"/>
      <c r="M43" s="247"/>
      <c r="N43" s="246"/>
      <c r="O43" s="321"/>
      <c r="P43" s="261"/>
      <c r="Q43" s="262"/>
    </row>
    <row r="44" spans="1:17" ht="22.5" customHeight="1" thickBot="1">
      <c r="A44" s="228" t="s">
        <v>159</v>
      </c>
      <c r="B44" s="225"/>
      <c r="C44" s="246"/>
      <c r="D44" s="247"/>
      <c r="E44" s="246"/>
      <c r="F44" s="247"/>
      <c r="G44" s="71"/>
      <c r="H44" s="223" t="s">
        <v>125</v>
      </c>
      <c r="I44" s="224"/>
      <c r="J44" s="225"/>
      <c r="K44" s="71"/>
      <c r="L44" s="246"/>
      <c r="M44" s="247"/>
      <c r="N44" s="246"/>
      <c r="O44" s="321"/>
      <c r="P44" s="261"/>
      <c r="Q44" s="262"/>
    </row>
    <row r="45" spans="1:17" ht="22.5" customHeight="1" thickBot="1">
      <c r="A45" s="228" t="s">
        <v>160</v>
      </c>
      <c r="B45" s="225"/>
      <c r="C45" s="246"/>
      <c r="D45" s="247"/>
      <c r="E45" s="246"/>
      <c r="F45" s="247"/>
      <c r="G45" s="71"/>
      <c r="H45" s="223" t="s">
        <v>127</v>
      </c>
      <c r="I45" s="224"/>
      <c r="J45" s="225"/>
      <c r="K45" s="71"/>
      <c r="L45" s="246"/>
      <c r="M45" s="247"/>
      <c r="N45" s="246"/>
      <c r="O45" s="321"/>
      <c r="P45" s="261"/>
      <c r="Q45" s="262"/>
    </row>
    <row r="46" spans="1:17" ht="15.75" thickBot="1">
      <c r="A46" s="228" t="s">
        <v>161</v>
      </c>
      <c r="B46" s="225"/>
      <c r="C46" s="246"/>
      <c r="D46" s="247"/>
      <c r="E46" s="246"/>
      <c r="F46" s="247"/>
      <c r="G46" s="71"/>
      <c r="H46" s="223" t="s">
        <v>130</v>
      </c>
      <c r="I46" s="224"/>
      <c r="J46" s="225"/>
      <c r="K46" s="71"/>
      <c r="L46" s="246"/>
      <c r="M46" s="247"/>
      <c r="N46" s="246"/>
      <c r="O46" s="321"/>
      <c r="P46" s="261"/>
      <c r="Q46" s="262"/>
    </row>
    <row r="47" spans="1:17" ht="22.5" customHeight="1" thickBot="1">
      <c r="A47" s="228" t="s">
        <v>162</v>
      </c>
      <c r="B47" s="225"/>
      <c r="C47" s="246"/>
      <c r="D47" s="247"/>
      <c r="E47" s="246"/>
      <c r="F47" s="247"/>
      <c r="G47" s="72"/>
      <c r="H47" s="258" t="s">
        <v>163</v>
      </c>
      <c r="I47" s="259"/>
      <c r="J47" s="260"/>
      <c r="K47" s="63"/>
      <c r="L47" s="258"/>
      <c r="M47" s="260"/>
      <c r="N47" s="248"/>
      <c r="O47" s="321"/>
      <c r="P47" s="261"/>
      <c r="Q47" s="262"/>
    </row>
    <row r="48" spans="1:17" s="87" customFormat="1" ht="33.75" customHeight="1" thickBot="1">
      <c r="A48" s="344" t="s">
        <v>164</v>
      </c>
      <c r="B48" s="345"/>
      <c r="C48" s="330"/>
      <c r="D48" s="331"/>
      <c r="E48" s="330"/>
      <c r="F48" s="331"/>
      <c r="G48" s="85"/>
      <c r="H48" s="338" t="s">
        <v>134</v>
      </c>
      <c r="I48" s="339"/>
      <c r="J48" s="340"/>
      <c r="K48" s="86"/>
      <c r="L48" s="336"/>
      <c r="M48" s="337"/>
      <c r="N48" s="336"/>
      <c r="O48" s="341"/>
      <c r="P48" s="342"/>
      <c r="Q48" s="343"/>
    </row>
    <row r="49" spans="1:17" s="87" customFormat="1" ht="24.75" customHeight="1" thickBot="1">
      <c r="A49" s="332" t="s">
        <v>165</v>
      </c>
      <c r="B49" s="333"/>
      <c r="C49" s="334"/>
      <c r="D49" s="335"/>
      <c r="E49" s="336"/>
      <c r="F49" s="337"/>
      <c r="G49" s="86"/>
      <c r="H49" s="338" t="s">
        <v>166</v>
      </c>
      <c r="I49" s="339"/>
      <c r="J49" s="340"/>
      <c r="K49" s="86"/>
      <c r="L49" s="336"/>
      <c r="M49" s="337"/>
      <c r="N49" s="336"/>
      <c r="O49" s="341"/>
      <c r="P49" s="342"/>
      <c r="Q49" s="343"/>
    </row>
    <row r="50" spans="1:17" s="87" customFormat="1" ht="22.5" customHeight="1" thickBot="1">
      <c r="A50" s="332" t="s">
        <v>167</v>
      </c>
      <c r="B50" s="333"/>
      <c r="C50" s="334"/>
      <c r="D50" s="335"/>
      <c r="E50" s="336"/>
      <c r="F50" s="337"/>
      <c r="G50" s="86"/>
      <c r="H50" s="338"/>
      <c r="I50" s="339"/>
      <c r="J50" s="340"/>
      <c r="K50" s="86"/>
      <c r="L50" s="336"/>
      <c r="M50" s="337"/>
      <c r="N50" s="336"/>
      <c r="O50" s="341"/>
      <c r="P50" s="342"/>
      <c r="Q50" s="343"/>
    </row>
    <row r="51" spans="1:17" s="87" customFormat="1" ht="23.25" customHeight="1" thickBot="1">
      <c r="A51" s="332" t="s">
        <v>168</v>
      </c>
      <c r="B51" s="333"/>
      <c r="C51" s="334"/>
      <c r="D51" s="335"/>
      <c r="E51" s="336"/>
      <c r="F51" s="337"/>
      <c r="G51" s="86"/>
      <c r="H51" s="338"/>
      <c r="I51" s="339"/>
      <c r="J51" s="340"/>
      <c r="K51" s="86"/>
      <c r="L51" s="336"/>
      <c r="M51" s="337"/>
      <c r="N51" s="336"/>
      <c r="O51" s="341"/>
      <c r="P51" s="342"/>
      <c r="Q51" s="343"/>
    </row>
    <row r="52" spans="1:17" s="87" customFormat="1" ht="11.25" thickBot="1">
      <c r="A52" s="348" t="s">
        <v>169</v>
      </c>
      <c r="B52" s="333"/>
      <c r="C52" s="336"/>
      <c r="D52" s="337"/>
      <c r="E52" s="336"/>
      <c r="F52" s="337"/>
      <c r="G52" s="86"/>
      <c r="H52" s="338"/>
      <c r="I52" s="339"/>
      <c r="J52" s="340"/>
      <c r="K52" s="86"/>
      <c r="L52" s="336"/>
      <c r="M52" s="337"/>
      <c r="N52" s="336"/>
      <c r="O52" s="341"/>
      <c r="P52" s="342"/>
      <c r="Q52" s="343"/>
    </row>
    <row r="53" spans="1:17" s="87" customFormat="1" ht="11.25" thickBot="1">
      <c r="A53" s="346" t="s">
        <v>170</v>
      </c>
      <c r="B53" s="347"/>
      <c r="C53" s="336"/>
      <c r="D53" s="337"/>
      <c r="E53" s="336"/>
      <c r="F53" s="337"/>
      <c r="G53" s="86"/>
      <c r="H53" s="338"/>
      <c r="I53" s="339"/>
      <c r="J53" s="340"/>
      <c r="K53" s="86"/>
      <c r="L53" s="336"/>
      <c r="M53" s="337"/>
      <c r="N53" s="336"/>
      <c r="O53" s="341"/>
      <c r="P53" s="342"/>
      <c r="Q53" s="343"/>
    </row>
    <row r="54" spans="1:17" ht="32.25" customHeight="1" thickBot="1" thickTop="1">
      <c r="A54" s="349" t="s">
        <v>171</v>
      </c>
      <c r="B54" s="350"/>
      <c r="C54" s="327">
        <f>SUM(C42:D53)</f>
        <v>66679467</v>
      </c>
      <c r="D54" s="328"/>
      <c r="E54" s="327">
        <v>69851777</v>
      </c>
      <c r="F54" s="328"/>
      <c r="G54" s="76">
        <f>SUM(G42:G53)</f>
        <v>69851777</v>
      </c>
      <c r="H54" s="232" t="s">
        <v>172</v>
      </c>
      <c r="I54" s="233"/>
      <c r="J54" s="234"/>
      <c r="K54" s="88">
        <v>0</v>
      </c>
      <c r="L54" s="355">
        <v>0</v>
      </c>
      <c r="M54" s="356"/>
      <c r="N54" s="355">
        <v>0</v>
      </c>
      <c r="O54" s="357"/>
      <c r="P54" s="261"/>
      <c r="Q54" s="262"/>
    </row>
    <row r="55" spans="1:17" s="91" customFormat="1" ht="13.5" customHeight="1" thickBot="1" thickTop="1">
      <c r="A55" s="351" t="s">
        <v>139</v>
      </c>
      <c r="B55" s="352"/>
      <c r="C55" s="353">
        <f>SUM(C41,C54)</f>
        <v>81533715</v>
      </c>
      <c r="D55" s="354"/>
      <c r="E55" s="353">
        <f>SUM(E41,E54)</f>
        <v>84864129</v>
      </c>
      <c r="F55" s="354"/>
      <c r="G55" s="89">
        <f>SUM(G41,G54)</f>
        <v>84864129</v>
      </c>
      <c r="H55" s="351" t="s">
        <v>140</v>
      </c>
      <c r="I55" s="363"/>
      <c r="J55" s="352"/>
      <c r="K55" s="90">
        <f>K41</f>
        <v>81533715</v>
      </c>
      <c r="L55" s="353">
        <f>L41</f>
        <v>84864129</v>
      </c>
      <c r="M55" s="354"/>
      <c r="N55" s="353">
        <f>N41</f>
        <v>72493080</v>
      </c>
      <c r="O55" s="364"/>
      <c r="P55" s="358"/>
      <c r="Q55" s="359"/>
    </row>
    <row r="56" ht="13.5" thickTop="1"/>
  </sheetData>
  <sheetProtection/>
  <mergeCells count="312">
    <mergeCell ref="P34:Q35"/>
    <mergeCell ref="A36:B36"/>
    <mergeCell ref="C36:D36"/>
    <mergeCell ref="E36:F36"/>
    <mergeCell ref="H36:J36"/>
    <mergeCell ref="L36:M36"/>
    <mergeCell ref="N36:O36"/>
    <mergeCell ref="P36:Q36"/>
    <mergeCell ref="A31:B31"/>
    <mergeCell ref="C31:D31"/>
    <mergeCell ref="E31:F31"/>
    <mergeCell ref="H31:J31"/>
    <mergeCell ref="L31:M31"/>
    <mergeCell ref="A29:O29"/>
    <mergeCell ref="O24:P25"/>
    <mergeCell ref="A27:O27"/>
    <mergeCell ref="P27:Q28"/>
    <mergeCell ref="A28:O28"/>
    <mergeCell ref="P29:Q29"/>
    <mergeCell ref="A30:G30"/>
    <mergeCell ref="H30:O30"/>
    <mergeCell ref="P30:Q30"/>
    <mergeCell ref="F5:H5"/>
    <mergeCell ref="J5:L5"/>
    <mergeCell ref="M5:N5"/>
    <mergeCell ref="O5:P5"/>
    <mergeCell ref="Q24:Q25"/>
    <mergeCell ref="B26:C26"/>
    <mergeCell ref="D26:E26"/>
    <mergeCell ref="F26:H26"/>
    <mergeCell ref="J26:L26"/>
    <mergeCell ref="M26:N26"/>
    <mergeCell ref="D10:E10"/>
    <mergeCell ref="F10:H10"/>
    <mergeCell ref="B1:Q1"/>
    <mergeCell ref="B2:C2"/>
    <mergeCell ref="D2:E2"/>
    <mergeCell ref="F2:H2"/>
    <mergeCell ref="J2:L2"/>
    <mergeCell ref="M2:N2"/>
    <mergeCell ref="B8:C8"/>
    <mergeCell ref="B5:C5"/>
    <mergeCell ref="P55:Q55"/>
    <mergeCell ref="D8:E8"/>
    <mergeCell ref="F8:H8"/>
    <mergeCell ref="J8:L8"/>
    <mergeCell ref="M8:N8"/>
    <mergeCell ref="O8:P8"/>
    <mergeCell ref="H55:J55"/>
    <mergeCell ref="L55:M55"/>
    <mergeCell ref="N55:O55"/>
    <mergeCell ref="P53:Q53"/>
    <mergeCell ref="A55:B55"/>
    <mergeCell ref="C55:D55"/>
    <mergeCell ref="E55:F55"/>
    <mergeCell ref="H54:J54"/>
    <mergeCell ref="L54:M54"/>
    <mergeCell ref="N54:O54"/>
    <mergeCell ref="P54:Q54"/>
    <mergeCell ref="A54:B54"/>
    <mergeCell ref="C54:D54"/>
    <mergeCell ref="E54:F54"/>
    <mergeCell ref="H53:J53"/>
    <mergeCell ref="L53:M53"/>
    <mergeCell ref="N53:O53"/>
    <mergeCell ref="P51:Q51"/>
    <mergeCell ref="A53:B53"/>
    <mergeCell ref="C53:D53"/>
    <mergeCell ref="E53:F53"/>
    <mergeCell ref="H52:J52"/>
    <mergeCell ref="L52:M52"/>
    <mergeCell ref="N52:O52"/>
    <mergeCell ref="P52:Q52"/>
    <mergeCell ref="A52:B52"/>
    <mergeCell ref="C52:D52"/>
    <mergeCell ref="E52:F52"/>
    <mergeCell ref="H51:J51"/>
    <mergeCell ref="L51:M51"/>
    <mergeCell ref="N51:O51"/>
    <mergeCell ref="P49:Q49"/>
    <mergeCell ref="A51:B51"/>
    <mergeCell ref="C51:D51"/>
    <mergeCell ref="E51:F51"/>
    <mergeCell ref="H50:J50"/>
    <mergeCell ref="L50:M50"/>
    <mergeCell ref="N50:O50"/>
    <mergeCell ref="P50:Q50"/>
    <mergeCell ref="A50:B50"/>
    <mergeCell ref="C50:D50"/>
    <mergeCell ref="E50:F50"/>
    <mergeCell ref="H49:J49"/>
    <mergeCell ref="L49:M49"/>
    <mergeCell ref="N49:O49"/>
    <mergeCell ref="P47:Q47"/>
    <mergeCell ref="A49:B49"/>
    <mergeCell ref="C49:D49"/>
    <mergeCell ref="E49:F49"/>
    <mergeCell ref="H48:J48"/>
    <mergeCell ref="L48:M48"/>
    <mergeCell ref="N48:O48"/>
    <mergeCell ref="P48:Q48"/>
    <mergeCell ref="A48:B48"/>
    <mergeCell ref="C48:D48"/>
    <mergeCell ref="E48:F48"/>
    <mergeCell ref="H47:J47"/>
    <mergeCell ref="L47:M47"/>
    <mergeCell ref="N47:O47"/>
    <mergeCell ref="P45:Q45"/>
    <mergeCell ref="A47:B47"/>
    <mergeCell ref="C47:D47"/>
    <mergeCell ref="E47:F47"/>
    <mergeCell ref="H46:J46"/>
    <mergeCell ref="L46:M46"/>
    <mergeCell ref="N46:O46"/>
    <mergeCell ref="P46:Q46"/>
    <mergeCell ref="A46:B46"/>
    <mergeCell ref="C46:D46"/>
    <mergeCell ref="E46:F46"/>
    <mergeCell ref="H45:J45"/>
    <mergeCell ref="L45:M45"/>
    <mergeCell ref="N45:O45"/>
    <mergeCell ref="P43:Q43"/>
    <mergeCell ref="A45:B45"/>
    <mergeCell ref="C45:D45"/>
    <mergeCell ref="E45:F45"/>
    <mergeCell ref="H44:J44"/>
    <mergeCell ref="L44:M44"/>
    <mergeCell ref="N44:O44"/>
    <mergeCell ref="P44:Q44"/>
    <mergeCell ref="A44:B44"/>
    <mergeCell ref="C44:D44"/>
    <mergeCell ref="E44:F44"/>
    <mergeCell ref="H43:J43"/>
    <mergeCell ref="L43:M43"/>
    <mergeCell ref="N43:O43"/>
    <mergeCell ref="P41:Q41"/>
    <mergeCell ref="A43:B43"/>
    <mergeCell ref="C43:D43"/>
    <mergeCell ref="E43:F43"/>
    <mergeCell ref="H42:J42"/>
    <mergeCell ref="L42:M42"/>
    <mergeCell ref="N42:O42"/>
    <mergeCell ref="P42:Q42"/>
    <mergeCell ref="A42:B42"/>
    <mergeCell ref="C42:D42"/>
    <mergeCell ref="E42:F42"/>
    <mergeCell ref="H41:J41"/>
    <mergeCell ref="L41:M41"/>
    <mergeCell ref="N41:O41"/>
    <mergeCell ref="P39:Q39"/>
    <mergeCell ref="A41:B41"/>
    <mergeCell ref="C41:D41"/>
    <mergeCell ref="E41:F41"/>
    <mergeCell ref="H40:J40"/>
    <mergeCell ref="L40:M40"/>
    <mergeCell ref="N40:O40"/>
    <mergeCell ref="P40:Q40"/>
    <mergeCell ref="A40:B40"/>
    <mergeCell ref="C40:D40"/>
    <mergeCell ref="E40:F40"/>
    <mergeCell ref="H39:J39"/>
    <mergeCell ref="L39:M39"/>
    <mergeCell ref="N39:O39"/>
    <mergeCell ref="P37:Q37"/>
    <mergeCell ref="A39:B39"/>
    <mergeCell ref="C39:D39"/>
    <mergeCell ref="E39:F39"/>
    <mergeCell ref="H38:J38"/>
    <mergeCell ref="L38:M38"/>
    <mergeCell ref="N38:O38"/>
    <mergeCell ref="P38:Q38"/>
    <mergeCell ref="A37:B37"/>
    <mergeCell ref="C37:D37"/>
    <mergeCell ref="A38:B38"/>
    <mergeCell ref="C38:D38"/>
    <mergeCell ref="E38:F38"/>
    <mergeCell ref="H37:J37"/>
    <mergeCell ref="L37:M37"/>
    <mergeCell ref="N37:O37"/>
    <mergeCell ref="E37:F37"/>
    <mergeCell ref="H33:J35"/>
    <mergeCell ref="K33:K35"/>
    <mergeCell ref="L33:M35"/>
    <mergeCell ref="N33:O35"/>
    <mergeCell ref="A34:B35"/>
    <mergeCell ref="C34:D35"/>
    <mergeCell ref="E34:F35"/>
    <mergeCell ref="G34:G35"/>
    <mergeCell ref="P32:Q32"/>
    <mergeCell ref="A32:B32"/>
    <mergeCell ref="C32:D32"/>
    <mergeCell ref="A33:B33"/>
    <mergeCell ref="C33:D33"/>
    <mergeCell ref="E33:F33"/>
    <mergeCell ref="H32:J32"/>
    <mergeCell ref="L32:M32"/>
    <mergeCell ref="N32:O32"/>
    <mergeCell ref="E32:F32"/>
    <mergeCell ref="P31:Q31"/>
    <mergeCell ref="N31:O31"/>
    <mergeCell ref="B24:C25"/>
    <mergeCell ref="A24:A25"/>
    <mergeCell ref="D24:E25"/>
    <mergeCell ref="F24:H25"/>
    <mergeCell ref="I24:I25"/>
    <mergeCell ref="O26:P26"/>
    <mergeCell ref="J24:L25"/>
    <mergeCell ref="M24:N25"/>
    <mergeCell ref="J23:L23"/>
    <mergeCell ref="M23:N23"/>
    <mergeCell ref="O23:P23"/>
    <mergeCell ref="B23:C23"/>
    <mergeCell ref="D23:E23"/>
    <mergeCell ref="F23:H23"/>
    <mergeCell ref="J22:L22"/>
    <mergeCell ref="M22:N22"/>
    <mergeCell ref="O22:P22"/>
    <mergeCell ref="B22:C22"/>
    <mergeCell ref="D22:E22"/>
    <mergeCell ref="F22:H22"/>
    <mergeCell ref="J21:L21"/>
    <mergeCell ref="M21:N21"/>
    <mergeCell ref="O21:P21"/>
    <mergeCell ref="B21:C21"/>
    <mergeCell ref="D21:E21"/>
    <mergeCell ref="F21:H21"/>
    <mergeCell ref="J20:L20"/>
    <mergeCell ref="M20:N20"/>
    <mergeCell ref="O20:P20"/>
    <mergeCell ref="B20:C20"/>
    <mergeCell ref="D20:E20"/>
    <mergeCell ref="F20:H20"/>
    <mergeCell ref="J19:L19"/>
    <mergeCell ref="M19:N19"/>
    <mergeCell ref="O19:P19"/>
    <mergeCell ref="B19:C19"/>
    <mergeCell ref="D19:E19"/>
    <mergeCell ref="F19:H19"/>
    <mergeCell ref="J18:L18"/>
    <mergeCell ref="M18:N18"/>
    <mergeCell ref="O18:P18"/>
    <mergeCell ref="B18:C18"/>
    <mergeCell ref="D18:E18"/>
    <mergeCell ref="F18:H18"/>
    <mergeCell ref="J17:L17"/>
    <mergeCell ref="M17:N17"/>
    <mergeCell ref="O17:P17"/>
    <mergeCell ref="B17:C17"/>
    <mergeCell ref="D17:E17"/>
    <mergeCell ref="F17:H17"/>
    <mergeCell ref="J16:L16"/>
    <mergeCell ref="M16:N16"/>
    <mergeCell ref="O16:P16"/>
    <mergeCell ref="B16:C16"/>
    <mergeCell ref="D16:E16"/>
    <mergeCell ref="F16:H16"/>
    <mergeCell ref="J15:L15"/>
    <mergeCell ref="M15:N15"/>
    <mergeCell ref="O15:P15"/>
    <mergeCell ref="B15:C15"/>
    <mergeCell ref="D15:E15"/>
    <mergeCell ref="F15:H15"/>
    <mergeCell ref="J14:L14"/>
    <mergeCell ref="M14:N14"/>
    <mergeCell ref="O14:P14"/>
    <mergeCell ref="B14:C14"/>
    <mergeCell ref="D14:E14"/>
    <mergeCell ref="F14:H14"/>
    <mergeCell ref="J13:L13"/>
    <mergeCell ref="M13:N13"/>
    <mergeCell ref="O13:P13"/>
    <mergeCell ref="B13:C13"/>
    <mergeCell ref="D13:E13"/>
    <mergeCell ref="F13:H13"/>
    <mergeCell ref="J12:L12"/>
    <mergeCell ref="M12:N12"/>
    <mergeCell ref="O12:P12"/>
    <mergeCell ref="B12:C12"/>
    <mergeCell ref="D12:E12"/>
    <mergeCell ref="F12:H12"/>
    <mergeCell ref="J11:L11"/>
    <mergeCell ref="M11:N11"/>
    <mergeCell ref="O11:P11"/>
    <mergeCell ref="B11:C11"/>
    <mergeCell ref="D11:E11"/>
    <mergeCell ref="F11:H11"/>
    <mergeCell ref="J10:L10"/>
    <mergeCell ref="M10:N10"/>
    <mergeCell ref="O10:P10"/>
    <mergeCell ref="B9:C9"/>
    <mergeCell ref="D9:E9"/>
    <mergeCell ref="F9:H9"/>
    <mergeCell ref="J9:L9"/>
    <mergeCell ref="M9:N9"/>
    <mergeCell ref="O9:P9"/>
    <mergeCell ref="B10:C10"/>
    <mergeCell ref="B7:C7"/>
    <mergeCell ref="D7:E7"/>
    <mergeCell ref="F7:H7"/>
    <mergeCell ref="J7:L7"/>
    <mergeCell ref="M7:N7"/>
    <mergeCell ref="O7:P7"/>
    <mergeCell ref="B3:I4"/>
    <mergeCell ref="J3:Q4"/>
    <mergeCell ref="P2:Q2"/>
    <mergeCell ref="B6:C6"/>
    <mergeCell ref="D6:E6"/>
    <mergeCell ref="F6:H6"/>
    <mergeCell ref="J6:L6"/>
    <mergeCell ref="M6:N6"/>
    <mergeCell ref="O6:P6"/>
    <mergeCell ref="D5:E5"/>
  </mergeCells>
  <printOptions/>
  <pageMargins left="0.1968503937007874" right="0.15748031496062992" top="0.5905511811023623" bottom="0.35433070866141736" header="0.31496062992125984" footer="0.31496062992125984"/>
  <pageSetup horizontalDpi="600" verticalDpi="600" orientation="landscape" paperSize="9" scale="90" r:id="rId1"/>
  <headerFooter>
    <oddHeader>&amp;L6.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30" sqref="G30"/>
    </sheetView>
  </sheetViews>
  <sheetFormatPr defaultColWidth="9.00390625" defaultRowHeight="12.75"/>
  <cols>
    <col min="1" max="1" width="38.125" style="0" bestFit="1" customWidth="1"/>
    <col min="2" max="2" width="13.375" style="0" bestFit="1" customWidth="1"/>
    <col min="3" max="3" width="15.75390625" style="0" bestFit="1" customWidth="1"/>
    <col min="4" max="4" width="18.625" style="0" customWidth="1"/>
    <col min="5" max="5" width="16.00390625" style="0" bestFit="1" customWidth="1"/>
    <col min="6" max="6" width="14.375" style="0" bestFit="1" customWidth="1"/>
    <col min="7" max="7" width="18.75390625" style="0" bestFit="1" customWidth="1"/>
    <col min="8" max="8" width="11.125" style="0" bestFit="1" customWidth="1"/>
  </cols>
  <sheetData>
    <row r="1" spans="1:8" ht="12.75">
      <c r="A1" t="s">
        <v>88</v>
      </c>
      <c r="G1" s="396" t="s">
        <v>52</v>
      </c>
      <c r="H1" s="396"/>
    </row>
    <row r="2" spans="1:8" ht="25.5" customHeight="1">
      <c r="A2" s="395" t="s">
        <v>348</v>
      </c>
      <c r="B2" s="395"/>
      <c r="C2" s="395"/>
      <c r="D2" s="395"/>
      <c r="E2" s="395"/>
      <c r="F2" s="395"/>
      <c r="G2" s="395"/>
      <c r="H2" s="395"/>
    </row>
    <row r="3" spans="1:8" s="2" customFormat="1" ht="63.75" customHeight="1">
      <c r="A3" s="4" t="s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95</v>
      </c>
    </row>
    <row r="4" spans="1:8" ht="25.5">
      <c r="A4" s="43" t="s">
        <v>15</v>
      </c>
      <c r="B4" s="184">
        <v>1176235</v>
      </c>
      <c r="C4" s="184">
        <v>244437593</v>
      </c>
      <c r="D4" s="184">
        <v>36102138</v>
      </c>
      <c r="E4" s="184">
        <v>0</v>
      </c>
      <c r="F4" s="184">
        <v>3611949</v>
      </c>
      <c r="G4" s="184">
        <v>0</v>
      </c>
      <c r="H4" s="184">
        <v>285327915</v>
      </c>
    </row>
    <row r="5" spans="1:8" ht="25.5">
      <c r="A5" s="42" t="s">
        <v>16</v>
      </c>
      <c r="B5" s="185">
        <v>0</v>
      </c>
      <c r="C5" s="185">
        <v>0</v>
      </c>
      <c r="D5" s="185">
        <v>0</v>
      </c>
      <c r="E5" s="185">
        <v>0</v>
      </c>
      <c r="F5" s="185">
        <v>31934296</v>
      </c>
      <c r="G5" s="185">
        <v>0</v>
      </c>
      <c r="H5" s="185">
        <v>31934296</v>
      </c>
    </row>
    <row r="6" spans="1:8" ht="12.75">
      <c r="A6" s="42" t="s">
        <v>17</v>
      </c>
      <c r="B6" s="185">
        <v>0</v>
      </c>
      <c r="C6" s="185">
        <v>0</v>
      </c>
      <c r="D6" s="185">
        <v>0</v>
      </c>
      <c r="E6" s="185">
        <v>0</v>
      </c>
      <c r="F6" s="185">
        <v>34181043</v>
      </c>
      <c r="G6" s="185">
        <v>0</v>
      </c>
      <c r="H6" s="185">
        <v>34181043</v>
      </c>
    </row>
    <row r="7" spans="1:8" ht="12.75">
      <c r="A7" s="42" t="s">
        <v>18</v>
      </c>
      <c r="B7" s="185">
        <v>0</v>
      </c>
      <c r="C7" s="185">
        <v>16940569</v>
      </c>
      <c r="D7" s="185">
        <v>967007</v>
      </c>
      <c r="E7" s="185">
        <v>0</v>
      </c>
      <c r="F7" s="185">
        <v>0</v>
      </c>
      <c r="G7" s="185">
        <v>0</v>
      </c>
      <c r="H7" s="185">
        <v>17907576</v>
      </c>
    </row>
    <row r="8" spans="1:8" ht="12.75">
      <c r="A8" s="42" t="s">
        <v>19</v>
      </c>
      <c r="B8" s="185">
        <v>0</v>
      </c>
      <c r="C8" s="185">
        <v>0</v>
      </c>
      <c r="D8" s="185">
        <v>1832304</v>
      </c>
      <c r="E8" s="185">
        <v>0</v>
      </c>
      <c r="F8" s="185">
        <v>0</v>
      </c>
      <c r="G8" s="185">
        <v>0</v>
      </c>
      <c r="H8" s="185">
        <v>1832304</v>
      </c>
    </row>
    <row r="9" spans="1:8" ht="12.75">
      <c r="A9" s="43" t="s">
        <v>349</v>
      </c>
      <c r="B9" s="184">
        <v>0</v>
      </c>
      <c r="C9" s="184">
        <v>16940569</v>
      </c>
      <c r="D9" s="184">
        <v>2799311</v>
      </c>
      <c r="E9" s="184">
        <v>0</v>
      </c>
      <c r="F9" s="184">
        <v>66115339</v>
      </c>
      <c r="G9" s="184">
        <v>0</v>
      </c>
      <c r="H9" s="184">
        <v>85855219</v>
      </c>
    </row>
    <row r="10" spans="1:8" ht="12.75">
      <c r="A10" s="42" t="s">
        <v>20</v>
      </c>
      <c r="B10" s="185">
        <v>0</v>
      </c>
      <c r="C10" s="185">
        <v>0</v>
      </c>
      <c r="D10" s="185">
        <v>1832304</v>
      </c>
      <c r="E10" s="185">
        <v>0</v>
      </c>
      <c r="F10" s="185">
        <v>17907576</v>
      </c>
      <c r="G10" s="185">
        <v>0</v>
      </c>
      <c r="H10" s="185">
        <v>19739880</v>
      </c>
    </row>
    <row r="11" spans="1:8" ht="12.75">
      <c r="A11" s="43" t="s">
        <v>91</v>
      </c>
      <c r="B11" s="184">
        <v>0</v>
      </c>
      <c r="C11" s="184">
        <v>0</v>
      </c>
      <c r="D11" s="184">
        <v>1832304</v>
      </c>
      <c r="E11" s="184">
        <v>0</v>
      </c>
      <c r="F11" s="184">
        <v>17907576</v>
      </c>
      <c r="G11" s="184">
        <v>0</v>
      </c>
      <c r="H11" s="184">
        <v>19739880</v>
      </c>
    </row>
    <row r="12" spans="1:8" ht="12.75">
      <c r="A12" s="43" t="s">
        <v>350</v>
      </c>
      <c r="B12" s="184">
        <v>1176235</v>
      </c>
      <c r="C12" s="184">
        <v>261378162</v>
      </c>
      <c r="D12" s="184">
        <v>37069145</v>
      </c>
      <c r="E12" s="184">
        <v>0</v>
      </c>
      <c r="F12" s="184">
        <v>51819712</v>
      </c>
      <c r="G12" s="184">
        <v>0</v>
      </c>
      <c r="H12" s="184">
        <v>351443254</v>
      </c>
    </row>
    <row r="13" spans="1:8" ht="25.5">
      <c r="A13" s="43" t="s">
        <v>21</v>
      </c>
      <c r="B13" s="184">
        <v>501279</v>
      </c>
      <c r="C13" s="184">
        <v>59850890</v>
      </c>
      <c r="D13" s="184">
        <v>24778699</v>
      </c>
      <c r="E13" s="184">
        <v>0</v>
      </c>
      <c r="F13" s="184">
        <v>0</v>
      </c>
      <c r="G13" s="184">
        <v>0</v>
      </c>
      <c r="H13" s="184">
        <v>85130868</v>
      </c>
    </row>
    <row r="14" spans="1:8" ht="12.75">
      <c r="A14" s="42" t="s">
        <v>22</v>
      </c>
      <c r="B14" s="185">
        <v>335396</v>
      </c>
      <c r="C14" s="185">
        <v>4636456</v>
      </c>
      <c r="D14" s="185">
        <v>4230942</v>
      </c>
      <c r="E14" s="185">
        <v>0</v>
      </c>
      <c r="F14" s="185">
        <v>0</v>
      </c>
      <c r="G14" s="185">
        <v>0</v>
      </c>
      <c r="H14" s="185">
        <v>9202794</v>
      </c>
    </row>
    <row r="15" spans="1:8" ht="25.5">
      <c r="A15" s="43" t="s">
        <v>92</v>
      </c>
      <c r="B15" s="184">
        <v>836675</v>
      </c>
      <c r="C15" s="184">
        <v>64487346</v>
      </c>
      <c r="D15" s="184">
        <v>29009641</v>
      </c>
      <c r="E15" s="184">
        <v>0</v>
      </c>
      <c r="F15" s="184">
        <v>0</v>
      </c>
      <c r="G15" s="184">
        <v>0</v>
      </c>
      <c r="H15" s="184">
        <v>94333662</v>
      </c>
    </row>
    <row r="16" spans="1:8" ht="12.75">
      <c r="A16" s="43" t="s">
        <v>93</v>
      </c>
      <c r="B16" s="184">
        <v>836675</v>
      </c>
      <c r="C16" s="184">
        <v>64487346</v>
      </c>
      <c r="D16" s="184">
        <v>29009641</v>
      </c>
      <c r="E16" s="184">
        <v>0</v>
      </c>
      <c r="F16" s="184">
        <v>0</v>
      </c>
      <c r="G16" s="184">
        <v>0</v>
      </c>
      <c r="H16" s="184">
        <v>94333662</v>
      </c>
    </row>
    <row r="17" spans="1:8" ht="12.75">
      <c r="A17" s="43" t="s">
        <v>94</v>
      </c>
      <c r="B17" s="184">
        <v>339560</v>
      </c>
      <c r="C17" s="184">
        <v>196890816</v>
      </c>
      <c r="D17" s="184">
        <v>8059504</v>
      </c>
      <c r="E17" s="184">
        <v>0</v>
      </c>
      <c r="F17" s="184">
        <v>51819712</v>
      </c>
      <c r="G17" s="184">
        <v>0</v>
      </c>
      <c r="H17" s="184">
        <v>257109592</v>
      </c>
    </row>
    <row r="18" spans="1:8" ht="12.75">
      <c r="A18" s="42" t="s">
        <v>23</v>
      </c>
      <c r="B18" s="185">
        <v>159884</v>
      </c>
      <c r="C18" s="185">
        <v>1280882</v>
      </c>
      <c r="D18" s="185">
        <v>15600281</v>
      </c>
      <c r="E18" s="185">
        <v>0</v>
      </c>
      <c r="F18" s="185">
        <v>0</v>
      </c>
      <c r="G18" s="185">
        <v>0</v>
      </c>
      <c r="H18" s="185">
        <v>17041047</v>
      </c>
    </row>
  </sheetData>
  <sheetProtection/>
  <mergeCells count="2">
    <mergeCell ref="A2:H2"/>
    <mergeCell ref="G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&amp;L7.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16.25390625" style="0" customWidth="1"/>
    <col min="4" max="4" width="15.375" style="0" customWidth="1"/>
    <col min="5" max="5" width="14.375" style="0" customWidth="1"/>
    <col min="6" max="6" width="16.25390625" style="0" customWidth="1"/>
  </cols>
  <sheetData>
    <row r="1" spans="1:6" ht="12.75">
      <c r="A1" t="s">
        <v>88</v>
      </c>
      <c r="F1" s="16" t="s">
        <v>52</v>
      </c>
    </row>
    <row r="2" spans="1:7" ht="18.75">
      <c r="A2" s="397" t="s">
        <v>173</v>
      </c>
      <c r="B2" s="397"/>
      <c r="C2" s="397"/>
      <c r="D2" s="397"/>
      <c r="E2" s="397"/>
      <c r="F2" s="397"/>
      <c r="G2" s="93"/>
    </row>
    <row r="3" spans="1:7" ht="18.75">
      <c r="A3" s="397" t="s">
        <v>174</v>
      </c>
      <c r="B3" s="397"/>
      <c r="C3" s="397"/>
      <c r="D3" s="397"/>
      <c r="E3" s="397"/>
      <c r="F3" s="397"/>
      <c r="G3" s="93"/>
    </row>
    <row r="4" spans="1:7" ht="18.75">
      <c r="A4" s="397" t="s">
        <v>175</v>
      </c>
      <c r="B4" s="397"/>
      <c r="C4" s="397"/>
      <c r="D4" s="397"/>
      <c r="E4" s="397"/>
      <c r="F4" s="397"/>
      <c r="G4" s="93"/>
    </row>
    <row r="6" ht="13.5" thickBot="1"/>
    <row r="7" spans="1:6" s="97" customFormat="1" ht="43.5" thickBot="1">
      <c r="A7" s="94" t="s">
        <v>176</v>
      </c>
      <c r="B7" s="95" t="s">
        <v>177</v>
      </c>
      <c r="C7" s="96" t="s">
        <v>178</v>
      </c>
      <c r="D7" s="96" t="s">
        <v>179</v>
      </c>
      <c r="E7" s="96" t="s">
        <v>180</v>
      </c>
      <c r="F7" s="96" t="s">
        <v>181</v>
      </c>
    </row>
    <row r="8" spans="1:6" ht="34.5" customHeight="1" thickBot="1">
      <c r="A8" s="98" t="s">
        <v>25</v>
      </c>
      <c r="B8" s="99"/>
      <c r="C8" s="100"/>
      <c r="D8" s="100"/>
      <c r="E8" s="100"/>
      <c r="F8" s="100"/>
    </row>
    <row r="9" spans="1:6" ht="34.5" customHeight="1" thickBot="1">
      <c r="A9" s="101" t="s">
        <v>26</v>
      </c>
      <c r="B9" s="398" t="s">
        <v>182</v>
      </c>
      <c r="C9" s="399"/>
      <c r="D9" s="399"/>
      <c r="E9" s="399"/>
      <c r="F9" s="400"/>
    </row>
    <row r="10" spans="1:6" ht="34.5" customHeight="1" thickBot="1">
      <c r="A10" s="101" t="s">
        <v>28</v>
      </c>
      <c r="B10" s="99"/>
      <c r="C10" s="102"/>
      <c r="D10" s="102"/>
      <c r="E10" s="102"/>
      <c r="F10" s="102"/>
    </row>
    <row r="11" spans="1:6" ht="34.5" customHeight="1" thickBot="1">
      <c r="A11" s="101" t="s">
        <v>183</v>
      </c>
      <c r="B11" s="99"/>
      <c r="C11" s="102"/>
      <c r="D11" s="102"/>
      <c r="E11" s="102"/>
      <c r="F11" s="102"/>
    </row>
    <row r="12" spans="1:6" ht="34.5" customHeight="1" thickBot="1">
      <c r="A12" s="103" t="s">
        <v>5</v>
      </c>
      <c r="B12" s="103"/>
      <c r="C12" s="104"/>
      <c r="D12" s="104"/>
      <c r="E12" s="104"/>
      <c r="F12" s="104"/>
    </row>
  </sheetData>
  <sheetProtection/>
  <mergeCells count="4">
    <mergeCell ref="A2:F2"/>
    <mergeCell ref="A3:F3"/>
    <mergeCell ref="A4:F4"/>
    <mergeCell ref="B9:F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&amp;L8.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6.125" style="45" customWidth="1"/>
    <col min="2" max="3" width="13.75390625" style="45" customWidth="1"/>
    <col min="4" max="4" width="13.875" style="45" customWidth="1"/>
    <col min="5" max="5" width="12.875" style="45" customWidth="1"/>
    <col min="6" max="6" width="13.00390625" style="45" customWidth="1"/>
    <col min="7" max="7" width="13.75390625" style="45" customWidth="1"/>
    <col min="8" max="16384" width="9.125" style="45" customWidth="1"/>
  </cols>
  <sheetData>
    <row r="1" spans="1:5" ht="12.75">
      <c r="A1" s="404" t="s">
        <v>88</v>
      </c>
      <c r="B1" s="404"/>
      <c r="C1" s="404"/>
      <c r="D1" s="404"/>
      <c r="E1" s="404"/>
    </row>
    <row r="3" spans="1:8" ht="12.75" customHeight="1">
      <c r="A3" s="405" t="s">
        <v>184</v>
      </c>
      <c r="B3" s="405"/>
      <c r="C3" s="405"/>
      <c r="D3" s="405"/>
      <c r="E3" s="405"/>
      <c r="F3" s="405"/>
      <c r="G3" s="405"/>
      <c r="H3" s="106"/>
    </row>
    <row r="4" spans="1:8" ht="12.75" customHeight="1">
      <c r="A4" s="405" t="s">
        <v>351</v>
      </c>
      <c r="B4" s="405"/>
      <c r="C4" s="405"/>
      <c r="D4" s="405"/>
      <c r="E4" s="405"/>
      <c r="F4" s="405"/>
      <c r="G4" s="405"/>
      <c r="H4" s="106"/>
    </row>
    <row r="5" ht="14.25">
      <c r="B5" s="105"/>
    </row>
    <row r="8" ht="13.5" thickBot="1">
      <c r="G8" s="107" t="s">
        <v>52</v>
      </c>
    </row>
    <row r="9" spans="1:8" ht="72" customHeight="1">
      <c r="A9" s="406" t="s">
        <v>185</v>
      </c>
      <c r="B9" s="408" t="s">
        <v>186</v>
      </c>
      <c r="C9" s="408" t="s">
        <v>187</v>
      </c>
      <c r="D9" s="408" t="s">
        <v>188</v>
      </c>
      <c r="E9" s="408" t="s">
        <v>189</v>
      </c>
      <c r="F9" s="408" t="s">
        <v>190</v>
      </c>
      <c r="G9" s="408" t="s">
        <v>191</v>
      </c>
      <c r="H9" s="108"/>
    </row>
    <row r="10" spans="1:8" ht="13.5" thickBot="1">
      <c r="A10" s="407"/>
      <c r="B10" s="409"/>
      <c r="C10" s="409"/>
      <c r="D10" s="409"/>
      <c r="E10" s="409"/>
      <c r="F10" s="409"/>
      <c r="G10" s="409"/>
      <c r="H10" s="108"/>
    </row>
    <row r="11" spans="1:8" s="46" customFormat="1" ht="15.75" thickBot="1">
      <c r="A11" s="109"/>
      <c r="B11" s="110"/>
      <c r="C11" s="102"/>
      <c r="D11" s="102"/>
      <c r="E11" s="102"/>
      <c r="F11" s="102"/>
      <c r="G11" s="102"/>
      <c r="H11" s="111"/>
    </row>
    <row r="12" spans="1:8" ht="16.5" thickBot="1">
      <c r="A12" s="112"/>
      <c r="B12" s="99"/>
      <c r="C12" s="401" t="s">
        <v>192</v>
      </c>
      <c r="D12" s="402"/>
      <c r="E12" s="403"/>
      <c r="F12" s="113"/>
      <c r="G12" s="113"/>
      <c r="H12" s="108"/>
    </row>
    <row r="13" spans="1:8" ht="15.75" thickBot="1">
      <c r="A13" s="112"/>
      <c r="B13" s="99"/>
      <c r="C13" s="100"/>
      <c r="D13" s="113"/>
      <c r="E13" s="100"/>
      <c r="F13" s="113"/>
      <c r="G13" s="113"/>
      <c r="H13" s="108"/>
    </row>
  </sheetData>
  <sheetProtection/>
  <mergeCells count="11">
    <mergeCell ref="G9:G10"/>
    <mergeCell ref="C12:E12"/>
    <mergeCell ref="A1:E1"/>
    <mergeCell ref="A3:G3"/>
    <mergeCell ref="A4:G4"/>
    <mergeCell ref="A9:A10"/>
    <mergeCell ref="B9:B10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&amp;L9.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Asus</cp:lastModifiedBy>
  <cp:lastPrinted>2020-05-08T06:53:09Z</cp:lastPrinted>
  <dcterms:created xsi:type="dcterms:W3CDTF">2010-05-29T08:47:41Z</dcterms:created>
  <dcterms:modified xsi:type="dcterms:W3CDTF">2020-06-09T18:19:56Z</dcterms:modified>
  <cp:category/>
  <cp:version/>
  <cp:contentType/>
  <cp:contentStatus/>
</cp:coreProperties>
</file>