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<sst xmlns="http://schemas.openxmlformats.org/spreadsheetml/2006/main" count="77" uniqueCount="74">
  <si>
    <t>B8</t>
  </si>
  <si>
    <t>K9</t>
  </si>
  <si>
    <t xml:space="preserve">1. számú melléklet  </t>
  </si>
  <si>
    <t>MŰKÖDÉSI CÉLÚ BEVÉTELEK</t>
  </si>
  <si>
    <t>K1</t>
  </si>
  <si>
    <t>Személyi juttatások</t>
  </si>
  <si>
    <t>K2</t>
  </si>
  <si>
    <t>Munkaadókat terhelő járulékok</t>
  </si>
  <si>
    <t>K3</t>
  </si>
  <si>
    <t>Dologi kiadások</t>
  </si>
  <si>
    <t>K4</t>
  </si>
  <si>
    <t>Ellátottak pénzbeli juttatásai</t>
  </si>
  <si>
    <t>K5</t>
  </si>
  <si>
    <t>Egyéb működési célú kiadások</t>
  </si>
  <si>
    <t>MŰKÖDÉSI CÉLÚ KIADÁSOK</t>
  </si>
  <si>
    <t>K48</t>
  </si>
  <si>
    <t>Egyéb nem intézményi ellátások</t>
  </si>
  <si>
    <t>K502</t>
  </si>
  <si>
    <t>Elvonások és befizetések</t>
  </si>
  <si>
    <t>K506</t>
  </si>
  <si>
    <t>Egyéb működési célú támogatások államháztartáson belülre</t>
  </si>
  <si>
    <t>Egyéb működési célú támogatások államháztartáson kívülre</t>
  </si>
  <si>
    <t>K512</t>
  </si>
  <si>
    <t>Tartalékok</t>
  </si>
  <si>
    <t>MŰKÖDÉSI BEVÉTELEK ÖSSZESEN</t>
  </si>
  <si>
    <t>MŰKÖDÉSI KIADÁSOK ÖSSZESEN</t>
  </si>
  <si>
    <t>MŰKÖDÉSI HIÁNY/TÖBBLET</t>
  </si>
  <si>
    <t>B1</t>
  </si>
  <si>
    <t>Működési célú támogatások államháztartáson belülről</t>
  </si>
  <si>
    <t>B11</t>
  </si>
  <si>
    <t>Önkormányzatok működési támogatásai</t>
  </si>
  <si>
    <t>B16</t>
  </si>
  <si>
    <t>Egyéb működési célú támogatások bevételei államháztartáson belülről</t>
  </si>
  <si>
    <t>B3</t>
  </si>
  <si>
    <t>Közhatalmi bevételek</t>
  </si>
  <si>
    <t>B34</t>
  </si>
  <si>
    <t>Vagyoni típusú adók</t>
  </si>
  <si>
    <t>B35</t>
  </si>
  <si>
    <t>B36</t>
  </si>
  <si>
    <t>Egyéb közhatalmi bevételek</t>
  </si>
  <si>
    <t>B4</t>
  </si>
  <si>
    <t>Működési bevételek</t>
  </si>
  <si>
    <t>B402</t>
  </si>
  <si>
    <t>Szolgáltatások ellenértéke</t>
  </si>
  <si>
    <t>B404</t>
  </si>
  <si>
    <t>Tulajdonosi bevételek</t>
  </si>
  <si>
    <t>B405</t>
  </si>
  <si>
    <t>Ellátási díjak</t>
  </si>
  <si>
    <t>Kiszámlázott általános forgalmi adó</t>
  </si>
  <si>
    <t>B406</t>
  </si>
  <si>
    <t>B408</t>
  </si>
  <si>
    <t>Kamatbevételek</t>
  </si>
  <si>
    <t>B6</t>
  </si>
  <si>
    <t>Működési célú átvett pénzeszközök</t>
  </si>
  <si>
    <t>Finanszírozási bevételek (működési)</t>
  </si>
  <si>
    <t>Finanszírozási kiadások (működési)</t>
  </si>
  <si>
    <t>B403</t>
  </si>
  <si>
    <t>Közvetítettt szolgáltatások ellenértéke</t>
  </si>
  <si>
    <t>B410</t>
  </si>
  <si>
    <t>Egyéb működési bevételek</t>
  </si>
  <si>
    <t>Teljesítés</t>
  </si>
  <si>
    <t>B407</t>
  </si>
  <si>
    <t>Áfa visszatérítés</t>
  </si>
  <si>
    <t>K513</t>
  </si>
  <si>
    <t xml:space="preserve">Uszód Községi Önkormányzat </t>
  </si>
  <si>
    <t>B401</t>
  </si>
  <si>
    <t>Kélszetértékesítés ellenértéke</t>
  </si>
  <si>
    <t>2018. évi működési célú bevételek és kiadások mérlege Ft-ban</t>
  </si>
  <si>
    <t>Eredeti ei. 2018.01.01.</t>
  </si>
  <si>
    <t>Módosított ei. 2018. 12.31.</t>
  </si>
  <si>
    <t>B351</t>
  </si>
  <si>
    <t>Értékesítési és forgalmiadók</t>
  </si>
  <si>
    <t>Gépjárműadók</t>
  </si>
  <si>
    <t>4/2019. (V.29.)   önkormányzati rendelet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</si>
</sst>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\ _F_t_-;\-* #,##0.0\ _F_t_-;_-* &quot;-&quot;??\ _F_t_-;_-@_-"/>
    <numFmt numFmtId="167" formatCode="_-* #,##0\ _F_t_-;\-* #,##0\ _F_t_-;_-* &quot;-&quot;??\ _F_t_-;_-@_-"/>
    <numFmt numFmtId="168" formatCode="[$-40E]yyyy\.\ mmmm\ d\.\,\ dddd"/>
    <numFmt numFmtId="169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2" fillId="0" borderId="0" xfId="0" applyFont="1" applyAlignment="1">
      <alignment wrapText="1"/>
    </xf>
    <xf numFmtId="0" fontId="42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44" fillId="0" borderId="10" xfId="0" applyFont="1" applyBorder="1" applyAlignment="1">
      <alignment horizontal="left"/>
    </xf>
    <xf numFmtId="3" fontId="42" fillId="33" borderId="12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45" fillId="33" borderId="1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42" fillId="33" borderId="14" xfId="0" applyNumberFormat="1" applyFont="1" applyFill="1" applyBorder="1" applyAlignment="1">
      <alignment/>
    </xf>
    <xf numFmtId="3" fontId="43" fillId="0" borderId="0" xfId="0" applyNumberFormat="1" applyFont="1" applyAlignment="1">
      <alignment/>
    </xf>
    <xf numFmtId="3" fontId="46" fillId="0" borderId="10" xfId="0" applyNumberFormat="1" applyFont="1" applyFill="1" applyBorder="1" applyAlignment="1">
      <alignment horizontal="right"/>
    </xf>
    <xf numFmtId="3" fontId="44" fillId="0" borderId="10" xfId="0" applyNumberFormat="1" applyFont="1" applyBorder="1" applyAlignment="1">
      <alignment horizontal="left"/>
    </xf>
    <xf numFmtId="3" fontId="5" fillId="0" borderId="10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44" fillId="0" borderId="10" xfId="0" applyNumberFormat="1" applyFont="1" applyBorder="1" applyAlignment="1">
      <alignment horizontal="right"/>
    </xf>
    <xf numFmtId="0" fontId="42" fillId="33" borderId="15" xfId="0" applyFont="1" applyFill="1" applyBorder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16" xfId="0" applyFont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2" fillId="33" borderId="12" xfId="0" applyFont="1" applyFill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20" zoomScaleNormal="120" zoomScalePageLayoutView="0" workbookViewId="0" topLeftCell="A1">
      <selection activeCell="C3" sqref="C3:K3"/>
    </sheetView>
  </sheetViews>
  <sheetFormatPr defaultColWidth="9.140625" defaultRowHeight="15"/>
  <cols>
    <col min="1" max="1" width="4.8515625" style="8" customWidth="1"/>
    <col min="2" max="2" width="28.00390625" style="8" customWidth="1"/>
    <col min="3" max="5" width="11.7109375" style="8" customWidth="1"/>
    <col min="6" max="6" width="0.9921875" style="11" customWidth="1"/>
    <col min="7" max="7" width="4.7109375" style="8" customWidth="1"/>
    <col min="8" max="8" width="26.00390625" style="8" customWidth="1"/>
    <col min="9" max="11" width="12.421875" style="8" customWidth="1"/>
  </cols>
  <sheetData>
    <row r="1" spans="1:11" ht="15">
      <c r="A1" s="36" t="s">
        <v>64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">
      <c r="A2" s="40" t="s">
        <v>67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">
      <c r="A3" s="2"/>
      <c r="B3" s="2"/>
      <c r="C3" s="38" t="s">
        <v>73</v>
      </c>
      <c r="D3" s="38"/>
      <c r="E3" s="38"/>
      <c r="F3" s="38"/>
      <c r="G3" s="38"/>
      <c r="H3" s="38"/>
      <c r="I3" s="38"/>
      <c r="J3" s="38"/>
      <c r="K3" s="38"/>
    </row>
    <row r="4" spans="1:11" ht="15">
      <c r="A4" s="2"/>
      <c r="B4" s="2"/>
      <c r="C4" s="39" t="s">
        <v>2</v>
      </c>
      <c r="D4" s="39"/>
      <c r="E4" s="39"/>
      <c r="F4" s="39"/>
      <c r="G4" s="39"/>
      <c r="H4" s="39"/>
      <c r="I4" s="39"/>
      <c r="J4" s="39"/>
      <c r="K4" s="39"/>
    </row>
    <row r="5" spans="3:11" ht="4.5" customHeight="1" thickBot="1">
      <c r="C5" s="9"/>
      <c r="D5" s="9"/>
      <c r="E5" s="9"/>
      <c r="F5" s="10"/>
      <c r="G5" s="9"/>
      <c r="H5" s="9"/>
      <c r="I5" s="37"/>
      <c r="J5" s="37"/>
      <c r="K5" s="37"/>
    </row>
    <row r="6" spans="1:11" ht="25.5" customHeight="1" thickBot="1">
      <c r="A6" s="41" t="s">
        <v>3</v>
      </c>
      <c r="B6" s="41"/>
      <c r="C6" s="22" t="s">
        <v>68</v>
      </c>
      <c r="D6" s="22" t="s">
        <v>69</v>
      </c>
      <c r="E6" s="22" t="s">
        <v>60</v>
      </c>
      <c r="G6" s="41" t="s">
        <v>14</v>
      </c>
      <c r="H6" s="41"/>
      <c r="I6" s="22" t="s">
        <v>68</v>
      </c>
      <c r="J6" s="22" t="s">
        <v>69</v>
      </c>
      <c r="K6" s="22" t="s">
        <v>60</v>
      </c>
    </row>
    <row r="7" spans="1:11" ht="26.25">
      <c r="A7" s="6" t="s">
        <v>27</v>
      </c>
      <c r="B7" s="19" t="s">
        <v>28</v>
      </c>
      <c r="C7" s="7">
        <f>C8+C9</f>
        <v>67261826</v>
      </c>
      <c r="D7" s="7">
        <f>D8+D9</f>
        <v>135791693</v>
      </c>
      <c r="E7" s="7">
        <f>E8+E9</f>
        <v>135791693</v>
      </c>
      <c r="G7" s="18" t="s">
        <v>4</v>
      </c>
      <c r="H7" s="19" t="s">
        <v>5</v>
      </c>
      <c r="I7" s="20">
        <v>63316403</v>
      </c>
      <c r="J7" s="29">
        <v>65410842</v>
      </c>
      <c r="K7" s="29">
        <v>55342268</v>
      </c>
    </row>
    <row r="8" spans="1:11" ht="26.25">
      <c r="A8" s="23" t="s">
        <v>29</v>
      </c>
      <c r="B8" s="24" t="s">
        <v>30</v>
      </c>
      <c r="C8" s="31">
        <v>61047174</v>
      </c>
      <c r="D8" s="31">
        <v>65787294</v>
      </c>
      <c r="E8" s="31">
        <v>65787294</v>
      </c>
      <c r="G8" s="18" t="s">
        <v>6</v>
      </c>
      <c r="H8" s="21" t="s">
        <v>7</v>
      </c>
      <c r="I8" s="20">
        <v>9394841</v>
      </c>
      <c r="J8" s="29">
        <v>9702234</v>
      </c>
      <c r="K8" s="29">
        <v>8548018</v>
      </c>
    </row>
    <row r="9" spans="1:11" ht="23.25">
      <c r="A9" s="23" t="s">
        <v>31</v>
      </c>
      <c r="B9" s="24" t="s">
        <v>32</v>
      </c>
      <c r="C9" s="31">
        <v>6214652</v>
      </c>
      <c r="D9" s="31">
        <v>70004399</v>
      </c>
      <c r="E9" s="31">
        <v>70004399</v>
      </c>
      <c r="G9" s="18" t="s">
        <v>8</v>
      </c>
      <c r="H9" s="19" t="s">
        <v>9</v>
      </c>
      <c r="I9" s="20">
        <v>50156344</v>
      </c>
      <c r="J9" s="29">
        <v>53735322</v>
      </c>
      <c r="K9" s="29">
        <v>43253043</v>
      </c>
    </row>
    <row r="10" spans="1:11" ht="15">
      <c r="A10" s="25" t="s">
        <v>33</v>
      </c>
      <c r="B10" s="19" t="s">
        <v>34</v>
      </c>
      <c r="C10" s="20">
        <f>SUM(C11:C14)</f>
        <v>8926000</v>
      </c>
      <c r="D10" s="20">
        <f>SUM(D11:D14)</f>
        <v>9938827</v>
      </c>
      <c r="E10" s="20">
        <f>SUM(E11:E14)</f>
        <v>10153166</v>
      </c>
      <c r="G10" s="18" t="s">
        <v>10</v>
      </c>
      <c r="H10" s="19" t="s">
        <v>11</v>
      </c>
      <c r="I10" s="20">
        <v>9711000</v>
      </c>
      <c r="J10" s="20">
        <v>6711000</v>
      </c>
      <c r="K10" s="20">
        <v>2899000</v>
      </c>
    </row>
    <row r="11" spans="1:11" ht="15">
      <c r="A11" s="23" t="s">
        <v>35</v>
      </c>
      <c r="B11" s="24" t="s">
        <v>36</v>
      </c>
      <c r="C11" s="31">
        <v>600000</v>
      </c>
      <c r="D11" s="31">
        <v>800000</v>
      </c>
      <c r="E11" s="31">
        <v>817750</v>
      </c>
      <c r="G11" s="13" t="s">
        <v>15</v>
      </c>
      <c r="H11" s="12" t="s">
        <v>16</v>
      </c>
      <c r="I11" s="31">
        <v>9711000</v>
      </c>
      <c r="J11" s="31">
        <v>6711000</v>
      </c>
      <c r="K11" s="33">
        <v>2899000</v>
      </c>
    </row>
    <row r="12" spans="1:11" ht="12" customHeight="1">
      <c r="A12" s="23" t="s">
        <v>70</v>
      </c>
      <c r="B12" s="13" t="s">
        <v>71</v>
      </c>
      <c r="C12" s="31">
        <v>5700000</v>
      </c>
      <c r="D12" s="31">
        <v>6512827</v>
      </c>
      <c r="E12" s="31">
        <v>6806466</v>
      </c>
      <c r="G12" s="13"/>
      <c r="H12" s="12"/>
      <c r="I12" s="16"/>
      <c r="J12" s="16"/>
      <c r="K12" s="30"/>
    </row>
    <row r="13" spans="1:11" ht="15">
      <c r="A13" s="23" t="s">
        <v>37</v>
      </c>
      <c r="B13" s="24" t="s">
        <v>72</v>
      </c>
      <c r="C13" s="31">
        <v>2438000</v>
      </c>
      <c r="D13" s="31">
        <v>2438000</v>
      </c>
      <c r="E13" s="31">
        <v>2428059</v>
      </c>
      <c r="G13" s="18" t="s">
        <v>12</v>
      </c>
      <c r="H13" s="19" t="s">
        <v>13</v>
      </c>
      <c r="I13" s="20">
        <f>I14+I15+I16+I17</f>
        <v>13207558</v>
      </c>
      <c r="J13" s="20">
        <f>J14+J15+J16+J17</f>
        <v>14087750</v>
      </c>
      <c r="K13" s="20">
        <f>K14+K15+K16+K17</f>
        <v>7519343</v>
      </c>
    </row>
    <row r="14" spans="1:11" ht="15">
      <c r="A14" s="23" t="s">
        <v>38</v>
      </c>
      <c r="B14" s="24" t="s">
        <v>39</v>
      </c>
      <c r="C14" s="31">
        <v>188000</v>
      </c>
      <c r="D14" s="31">
        <v>188000</v>
      </c>
      <c r="E14" s="31">
        <v>100891</v>
      </c>
      <c r="G14" s="14" t="s">
        <v>17</v>
      </c>
      <c r="H14" s="15" t="s">
        <v>18</v>
      </c>
      <c r="I14" s="31">
        <v>0</v>
      </c>
      <c r="J14" s="31">
        <v>431956</v>
      </c>
      <c r="K14" s="31">
        <v>631981</v>
      </c>
    </row>
    <row r="15" spans="1:11" ht="23.25">
      <c r="A15" s="25" t="s">
        <v>40</v>
      </c>
      <c r="B15" s="5" t="s">
        <v>41</v>
      </c>
      <c r="C15" s="20">
        <f>C17+C18+C19+C20+C21+C23+C24+C22</f>
        <v>10686400</v>
      </c>
      <c r="D15" s="20">
        <f>SUM(D16:D24)</f>
        <v>13501251</v>
      </c>
      <c r="E15" s="20">
        <f>SUM(E16:E24)</f>
        <v>12689082</v>
      </c>
      <c r="G15" s="14" t="s">
        <v>19</v>
      </c>
      <c r="H15" s="15" t="s">
        <v>20</v>
      </c>
      <c r="I15" s="31">
        <v>2869720</v>
      </c>
      <c r="J15" s="31">
        <v>4319720</v>
      </c>
      <c r="K15" s="31">
        <v>3722362</v>
      </c>
    </row>
    <row r="16" spans="1:11" ht="23.25">
      <c r="A16" s="23" t="s">
        <v>65</v>
      </c>
      <c r="B16" s="24" t="s">
        <v>66</v>
      </c>
      <c r="C16" s="31">
        <v>0</v>
      </c>
      <c r="D16" s="31">
        <v>750001</v>
      </c>
      <c r="E16" s="31">
        <v>769698</v>
      </c>
      <c r="G16" s="14" t="s">
        <v>22</v>
      </c>
      <c r="H16" s="15" t="s">
        <v>21</v>
      </c>
      <c r="I16" s="31">
        <v>7476352</v>
      </c>
      <c r="J16" s="31">
        <v>7476352</v>
      </c>
      <c r="K16" s="31">
        <v>3165000</v>
      </c>
    </row>
    <row r="17" spans="1:11" ht="15">
      <c r="A17" s="23" t="s">
        <v>42</v>
      </c>
      <c r="B17" s="24" t="s">
        <v>43</v>
      </c>
      <c r="C17" s="31">
        <v>85440</v>
      </c>
      <c r="D17" s="31">
        <v>85440</v>
      </c>
      <c r="E17" s="31">
        <v>163032</v>
      </c>
      <c r="G17" s="14" t="s">
        <v>63</v>
      </c>
      <c r="H17" s="15" t="s">
        <v>23</v>
      </c>
      <c r="I17" s="31">
        <v>2861486</v>
      </c>
      <c r="J17" s="31">
        <v>1859722</v>
      </c>
      <c r="K17" s="31">
        <v>0</v>
      </c>
    </row>
    <row r="18" spans="1:11" ht="24.75" customHeight="1" thickBot="1">
      <c r="A18" s="23" t="s">
        <v>56</v>
      </c>
      <c r="B18" s="24" t="s">
        <v>57</v>
      </c>
      <c r="C18" s="31">
        <v>2132000</v>
      </c>
      <c r="D18" s="31">
        <v>2132000</v>
      </c>
      <c r="E18" s="31">
        <v>1386704</v>
      </c>
      <c r="G18" s="18" t="s">
        <v>1</v>
      </c>
      <c r="H18" s="19" t="s">
        <v>55</v>
      </c>
      <c r="I18" s="20">
        <v>37332724</v>
      </c>
      <c r="J18" s="29">
        <v>41543577</v>
      </c>
      <c r="K18" s="29">
        <v>34962851</v>
      </c>
    </row>
    <row r="19" spans="1:11" ht="15.75" thickBot="1">
      <c r="A19" s="23" t="s">
        <v>44</v>
      </c>
      <c r="B19" s="24" t="s">
        <v>45</v>
      </c>
      <c r="C19" s="31">
        <v>2500000</v>
      </c>
      <c r="D19" s="31">
        <v>3572102</v>
      </c>
      <c r="E19" s="31">
        <v>3603369</v>
      </c>
      <c r="G19" s="41" t="s">
        <v>25</v>
      </c>
      <c r="H19" s="41"/>
      <c r="I19" s="17">
        <f>I7+I8+I9+I10+I13+I18</f>
        <v>183118870</v>
      </c>
      <c r="J19" s="17">
        <f>J7+J8+J9+J10+J13+J18</f>
        <v>191190725</v>
      </c>
      <c r="K19" s="17">
        <f>K7+K8+K9+K10+K13+K18</f>
        <v>152524523</v>
      </c>
    </row>
    <row r="20" spans="1:5" ht="15">
      <c r="A20" s="23" t="s">
        <v>46</v>
      </c>
      <c r="B20" s="24" t="s">
        <v>47</v>
      </c>
      <c r="C20" s="31">
        <v>0</v>
      </c>
      <c r="D20" s="31">
        <v>0</v>
      </c>
      <c r="E20" s="31">
        <v>0</v>
      </c>
    </row>
    <row r="21" spans="1:5" ht="15">
      <c r="A21" s="23" t="s">
        <v>49</v>
      </c>
      <c r="B21" s="24" t="s">
        <v>48</v>
      </c>
      <c r="C21" s="32">
        <v>2050000</v>
      </c>
      <c r="D21" s="31">
        <v>2050000</v>
      </c>
      <c r="E21" s="32">
        <v>1868226</v>
      </c>
    </row>
    <row r="22" spans="1:5" ht="15">
      <c r="A22" s="23" t="s">
        <v>61</v>
      </c>
      <c r="B22" s="24" t="s">
        <v>62</v>
      </c>
      <c r="C22" s="32">
        <v>0</v>
      </c>
      <c r="D22" s="31">
        <v>0</v>
      </c>
      <c r="E22" s="32">
        <v>0</v>
      </c>
    </row>
    <row r="23" spans="1:5" ht="15">
      <c r="A23" s="23" t="s">
        <v>50</v>
      </c>
      <c r="B23" s="24" t="s">
        <v>51</v>
      </c>
      <c r="C23" s="32">
        <v>0</v>
      </c>
      <c r="D23" s="31">
        <v>0</v>
      </c>
      <c r="E23" s="32"/>
    </row>
    <row r="24" spans="1:5" ht="15">
      <c r="A24" s="23" t="s">
        <v>58</v>
      </c>
      <c r="B24" s="24" t="s">
        <v>59</v>
      </c>
      <c r="C24" s="32">
        <v>3918960</v>
      </c>
      <c r="D24" s="31">
        <v>4911708</v>
      </c>
      <c r="E24" s="32">
        <v>4898053</v>
      </c>
    </row>
    <row r="25" spans="1:6" ht="26.25">
      <c r="A25" s="25" t="s">
        <v>52</v>
      </c>
      <c r="B25" s="5" t="s">
        <v>53</v>
      </c>
      <c r="C25" s="26">
        <v>0</v>
      </c>
      <c r="D25" s="26">
        <v>0</v>
      </c>
      <c r="E25" s="26">
        <v>17826423</v>
      </c>
      <c r="F25" s="1"/>
    </row>
    <row r="26" spans="1:11" s="3" customFormat="1" ht="27.75" customHeight="1" thickBot="1">
      <c r="A26" s="25" t="s">
        <v>0</v>
      </c>
      <c r="B26" s="5" t="s">
        <v>54</v>
      </c>
      <c r="C26" s="26">
        <v>27911248</v>
      </c>
      <c r="D26" s="26">
        <v>27911248</v>
      </c>
      <c r="E26" s="26">
        <v>12142885</v>
      </c>
      <c r="F26" s="4"/>
      <c r="G26" s="8"/>
      <c r="H26" s="8"/>
      <c r="I26" s="8"/>
      <c r="J26" s="8"/>
      <c r="K26" s="8"/>
    </row>
    <row r="27" spans="1:5" ht="15.75" thickBot="1">
      <c r="A27" s="41" t="s">
        <v>24</v>
      </c>
      <c r="B27" s="41"/>
      <c r="C27" s="17">
        <f>C7+C10+C15+C25+C26</f>
        <v>114785474</v>
      </c>
      <c r="D27" s="17">
        <f>D7+D10+D15+D25+D26</f>
        <v>187143019</v>
      </c>
      <c r="E27" s="17">
        <f>E7+E10+E15+E25+E26</f>
        <v>188603249</v>
      </c>
    </row>
    <row r="28" spans="4:5" ht="1.5" customHeight="1" thickBot="1">
      <c r="D28" s="28"/>
      <c r="E28" s="28"/>
    </row>
    <row r="29" spans="1:5" ht="15.75" thickBot="1">
      <c r="A29" s="34" t="s">
        <v>26</v>
      </c>
      <c r="B29" s="35"/>
      <c r="C29" s="27">
        <f>C27-I19</f>
        <v>-68333396</v>
      </c>
      <c r="D29" s="27">
        <f>D27-J19</f>
        <v>-4047706</v>
      </c>
      <c r="E29" s="27">
        <f>E27-K19</f>
        <v>36078726</v>
      </c>
    </row>
    <row r="33" ht="31.5" customHeight="1"/>
  </sheetData>
  <sheetProtection/>
  <mergeCells count="10">
    <mergeCell ref="A29:B29"/>
    <mergeCell ref="A1:K1"/>
    <mergeCell ref="I5:K5"/>
    <mergeCell ref="C3:K3"/>
    <mergeCell ref="C4:K4"/>
    <mergeCell ref="A2:K2"/>
    <mergeCell ref="A6:B6"/>
    <mergeCell ref="G6:H6"/>
    <mergeCell ref="A27:B27"/>
    <mergeCell ref="G19:H19"/>
  </mergeCells>
  <printOptions/>
  <pageMargins left="0.42" right="0.38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 Körjegyzőség</dc:creator>
  <cp:keywords/>
  <dc:description/>
  <cp:lastModifiedBy>User</cp:lastModifiedBy>
  <cp:lastPrinted>2019-05-29T09:16:45Z</cp:lastPrinted>
  <dcterms:created xsi:type="dcterms:W3CDTF">2014-02-25T10:53:48Z</dcterms:created>
  <dcterms:modified xsi:type="dcterms:W3CDTF">2019-05-29T09:17:33Z</dcterms:modified>
  <cp:category/>
  <cp:version/>
  <cp:contentType/>
  <cp:contentStatus/>
</cp:coreProperties>
</file>