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4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<sst xmlns="http://schemas.openxmlformats.org/spreadsheetml/2006/main" count="342" uniqueCount="81">
  <si>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</si>
  <si>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</si>
  <si>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</si>
  <si>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</si>
  <si>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</si>
  <si>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</si>
  <si>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</si>
  <si>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</si>
  <si>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</si>
  <si>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</si>
  <si>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</si>
  <si>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</si>
  <si>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</si>
  <si>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</si>
  <si>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</si>
  <si>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</si>
  <si>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</si>
  <si>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</si>
  <si>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</si>
  <si>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</si>
  <si>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</si>
  <si>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</si>
  <si>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</si>
  <si>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</si>
  <si>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</si>
  <si>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</si>
  <si>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</si>
  <si>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</si>
  <si>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</si>
  <si>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</si>
  <si>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</si>
  <si>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</si>
  <si>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</si>
  <si>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</si>
  <si>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</si>
  <si>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</si>
  <si>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</si>
  <si>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</si>
  <si>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</si>
  <si>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</si>
  <si>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</si>
  <si>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</si>
  <si>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</si>
  <si>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</si>
  <si>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</si>
  <si>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</si>
  <si>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</si>
  <si>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</si>
  <si>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</si>
  <si>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</si>
  <si>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Önkormányzat intézményi</t>
  </si>
  <si>
    <t>Madarasi Polgármesteri Hivatal</t>
  </si>
  <si>
    <t>"Gondviselés Háza" Gondozási Központ</t>
  </si>
  <si>
    <t>Madarasi Szivárvány Óvoda</t>
  </si>
  <si>
    <t>041237 Közfoglalkoztatási mintapr. Mezőgazd.</t>
  </si>
  <si>
    <t>041233 Hosszabb időtartamú közfoglalkoztatás</t>
  </si>
  <si>
    <t>074031 Család és nővédelmi egészségügyi gondozás</t>
  </si>
  <si>
    <t>Tény</t>
  </si>
  <si>
    <t>900020 Önkormányzatok funkcióra nem sorolható bevételei államháztartáson kívülről</t>
  </si>
  <si>
    <t>082092 Közművelődés – hagyományos közösségi kulturális értékek gondozása</t>
  </si>
  <si>
    <t>107060 Egyéb szociális pénzbeli ellátás</t>
  </si>
  <si>
    <t>052080 Szennyvízcsatorna építése</t>
  </si>
  <si>
    <t xml:space="preserve"> </t>
  </si>
  <si>
    <t>104060 Családok életminőségét javító programok</t>
  </si>
  <si>
    <t>016010 Országgyűlési, önkormányzati és európai parlamenti képviselőválasztásokhoz kapcsolódó tevékenységek</t>
  </si>
  <si>
    <t>104042 Család és gyermekjóléti szolgáltatások</t>
  </si>
  <si>
    <t>107055 Falugondnoki, tanyagondnoki szolgáltatás</t>
  </si>
  <si>
    <t>102031 Idősek nappali ellátása</t>
  </si>
  <si>
    <t>054020 GINOP-5.2.1-14-2015-00001 Ifjúsági garancia program</t>
  </si>
  <si>
    <t>086010 Határon túli magyarok egyéb támogatása</t>
  </si>
  <si>
    <t>062020 MFP Orvosi eszközök</t>
  </si>
  <si>
    <t>062020 MFP Óvoda udvar</t>
  </si>
  <si>
    <t>066010 Zöldterület gazdálkodás</t>
  </si>
  <si>
    <t>081045 Szabadidős sport támogatás</t>
  </si>
  <si>
    <t>091140 Erzsébet tábor 5-6. turnus</t>
  </si>
  <si>
    <t>4.  melléklet  a     8/2020. (VI. 25.) önkormányzati rendelethez</t>
  </si>
  <si>
    <t>4/a.  melléklet  a     8/2020. (VI. 25.) önkormányzati rendelethez</t>
  </si>
  <si>
    <t>4/b.  melléklet  a   8/2020. (VI. 25.) önkormányzati rendelethez</t>
  </si>
  <si>
    <t>4/c.  melléklet  a    8/2020. (VI. 25.) önkormányzati rendelethez</t>
  </si>
  <si>
    <t>4/d.  melléklet  a    8/2020. (VI. 25.) önkormányzati rendelethez</t>
  </si>
  <si>
    <t>8/2020. (VI. 25.)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</si>
</sst>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E]yyyy\.\ mmmm\ d\.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[$-40E]yyyy\.\ mmmm\ d\.\,\ dddd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>
      <alignment/>
    </xf>
    <xf numFmtId="3" fontId="6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>
      <alignment/>
    </xf>
    <xf numFmtId="3" fontId="6" fillId="0" borderId="40" xfId="0" applyNumberFormat="1" applyFont="1" applyFill="1" applyBorder="1" applyAlignment="1" applyProtection="1">
      <alignment horizontal="right" vertical="center"/>
      <protection locked="0"/>
    </xf>
    <xf numFmtId="0" fontId="6" fillId="0" borderId="4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49" fontId="4" fillId="0" borderId="12" xfId="0" applyNumberFormat="1" applyFont="1" applyFill="1" applyBorder="1" applyAlignment="1" applyProtection="1">
      <alignment/>
      <protection locked="0"/>
    </xf>
    <xf numFmtId="0" fontId="0" fillId="0" borderId="42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6" xfId="0" applyNumberFormat="1" applyFont="1" applyFill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50" xfId="0" applyNumberFormat="1" applyFont="1" applyFill="1" applyBorder="1" applyAlignment="1" applyProtection="1">
      <alignment horizontal="center"/>
      <protection locked="0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5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57421875" style="1" customWidth="1"/>
    <col min="3" max="3" width="13.8515625" style="0" customWidth="1"/>
    <col min="4" max="4" width="13.140625" style="0" customWidth="1"/>
    <col min="5" max="5" width="14.140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55" t="s">
        <v>75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7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ht="12.75">
      <c r="K3" s="36" t="s">
        <v>46</v>
      </c>
    </row>
    <row r="4" spans="1:11" ht="16.5" thickBot="1">
      <c r="A4" s="67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0" t="s">
        <v>3</v>
      </c>
      <c r="B7" s="61"/>
      <c r="C7" s="61"/>
      <c r="D7" s="62"/>
      <c r="E7" s="62"/>
      <c r="F7" s="62"/>
      <c r="G7" s="62"/>
      <c r="H7" s="62"/>
      <c r="I7" s="62"/>
      <c r="J7" s="62"/>
      <c r="K7" s="63"/>
      <c r="L7" s="18"/>
    </row>
    <row r="8" spans="1:11" ht="13.5" customHeight="1">
      <c r="A8" s="52" t="s">
        <v>64</v>
      </c>
      <c r="B8" s="8" t="s">
        <v>57</v>
      </c>
      <c r="C8" s="10">
        <f>SUM(D8:K8)</f>
        <v>2130113</v>
      </c>
      <c r="D8" s="33">
        <v>2130113</v>
      </c>
      <c r="E8" s="34"/>
      <c r="F8" s="33"/>
      <c r="G8" s="33"/>
      <c r="H8" s="33"/>
      <c r="I8" s="33"/>
      <c r="J8" s="33"/>
      <c r="K8" s="35"/>
    </row>
    <row r="9" spans="1:11" ht="13.5" customHeight="1">
      <c r="A9" s="2" t="s">
        <v>60</v>
      </c>
      <c r="B9" s="6" t="s">
        <v>57</v>
      </c>
      <c r="C9" s="46">
        <f>SUM(D9:K9)</f>
        <v>237881</v>
      </c>
      <c r="D9" s="13"/>
      <c r="E9" s="47"/>
      <c r="F9" s="13"/>
      <c r="G9" s="13">
        <v>237881</v>
      </c>
      <c r="H9" s="13"/>
      <c r="I9" s="13"/>
      <c r="J9" s="13"/>
      <c r="K9" s="14"/>
    </row>
    <row r="10" spans="1:12" ht="13.5" customHeight="1" thickBot="1">
      <c r="A10" s="19" t="s">
        <v>17</v>
      </c>
      <c r="B10" s="45" t="s">
        <v>57</v>
      </c>
      <c r="C10" s="21">
        <f aca="true" t="shared" si="0" ref="C10:K10">SUM(C8:C9)</f>
        <v>2367994</v>
      </c>
      <c r="D10" s="21">
        <f t="shared" si="0"/>
        <v>2130113</v>
      </c>
      <c r="E10" s="21">
        <f t="shared" si="0"/>
        <v>0</v>
      </c>
      <c r="F10" s="21">
        <f t="shared" si="0"/>
        <v>0</v>
      </c>
      <c r="G10" s="21">
        <f t="shared" si="0"/>
        <v>237881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43">
        <f t="shared" si="0"/>
        <v>0</v>
      </c>
      <c r="L10" s="44"/>
    </row>
    <row r="11" spans="1:11" ht="17.25" thickBot="1" thickTop="1">
      <c r="A11" s="64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13.5" customHeight="1">
      <c r="A12" s="2" t="s">
        <v>47</v>
      </c>
      <c r="B12" s="8" t="s">
        <v>57</v>
      </c>
      <c r="C12" s="10">
        <f>SUM(D12:K12)</f>
        <v>66000</v>
      </c>
      <c r="D12" s="11"/>
      <c r="E12" s="11"/>
      <c r="F12" s="11"/>
      <c r="G12" s="11">
        <v>21000</v>
      </c>
      <c r="H12" s="11">
        <v>45000</v>
      </c>
      <c r="I12" s="11"/>
      <c r="J12" s="11"/>
      <c r="K12" s="12"/>
    </row>
    <row r="13" spans="1:11" ht="13.5" customHeight="1">
      <c r="A13" s="2" t="s">
        <v>24</v>
      </c>
      <c r="B13" s="8" t="s">
        <v>57</v>
      </c>
      <c r="C13" s="10">
        <f>SUM(D13:K13)</f>
        <v>636004</v>
      </c>
      <c r="D13" s="11"/>
      <c r="E13" s="11"/>
      <c r="F13" s="11"/>
      <c r="G13" s="11">
        <v>636004</v>
      </c>
      <c r="H13" s="11"/>
      <c r="I13" s="11"/>
      <c r="J13" s="11"/>
      <c r="K13" s="12"/>
    </row>
    <row r="14" spans="1:11" ht="13.5" customHeight="1">
      <c r="A14" s="2" t="s">
        <v>31</v>
      </c>
      <c r="B14" s="6" t="s">
        <v>57</v>
      </c>
      <c r="C14" s="10">
        <f>SUM(D14:K14)</f>
        <v>647630</v>
      </c>
      <c r="D14" s="13"/>
      <c r="E14" s="13"/>
      <c r="F14" s="13"/>
      <c r="G14" s="13">
        <v>647630</v>
      </c>
      <c r="H14" s="13"/>
      <c r="I14" s="13"/>
      <c r="J14" s="13"/>
      <c r="K14" s="14"/>
    </row>
    <row r="15" spans="1:11" ht="13.5" customHeight="1">
      <c r="A15" s="2" t="s">
        <v>23</v>
      </c>
      <c r="B15" s="6" t="s">
        <v>57</v>
      </c>
      <c r="C15" s="10">
        <f>SUM(D15:K15)</f>
        <v>76736055</v>
      </c>
      <c r="D15" s="13">
        <v>281460</v>
      </c>
      <c r="E15" s="13">
        <v>50000000</v>
      </c>
      <c r="F15" s="13"/>
      <c r="G15" s="13">
        <v>24828995</v>
      </c>
      <c r="H15" s="13"/>
      <c r="I15" s="13">
        <v>1625600</v>
      </c>
      <c r="J15" s="13"/>
      <c r="K15" s="14"/>
    </row>
    <row r="16" spans="1:11" ht="13.5" customHeight="1">
      <c r="A16" s="2" t="s">
        <v>21</v>
      </c>
      <c r="B16" s="6" t="s">
        <v>57</v>
      </c>
      <c r="C16" s="10">
        <f>SUM(D16:K16)</f>
        <v>304555777</v>
      </c>
      <c r="D16" s="13">
        <v>293438010</v>
      </c>
      <c r="E16" s="13">
        <v>250000</v>
      </c>
      <c r="F16" s="13"/>
      <c r="G16" s="13"/>
      <c r="H16" s="13"/>
      <c r="I16" s="13"/>
      <c r="J16" s="13"/>
      <c r="K16" s="14">
        <v>10867767</v>
      </c>
    </row>
    <row r="17" spans="1:11" ht="13.5" customHeight="1">
      <c r="A17" s="2" t="s">
        <v>26</v>
      </c>
      <c r="B17" s="6" t="s">
        <v>57</v>
      </c>
      <c r="C17" s="10">
        <f aca="true" t="shared" si="1" ref="C17:C27">SUM(D17:K17)</f>
        <v>1267801161</v>
      </c>
      <c r="D17" s="37"/>
      <c r="E17" s="13"/>
      <c r="F17" s="13"/>
      <c r="G17" s="11">
        <v>7843</v>
      </c>
      <c r="H17" s="13"/>
      <c r="I17" s="13"/>
      <c r="J17" s="13"/>
      <c r="K17" s="14">
        <v>1267793318</v>
      </c>
    </row>
    <row r="18" spans="1:11" ht="13.5" customHeight="1">
      <c r="A18" s="2" t="s">
        <v>55</v>
      </c>
      <c r="B18" s="6" t="s">
        <v>57</v>
      </c>
      <c r="C18" s="10">
        <f t="shared" si="1"/>
        <v>28085749</v>
      </c>
      <c r="D18" s="42">
        <v>28085749</v>
      </c>
      <c r="E18" s="13"/>
      <c r="F18" s="13"/>
      <c r="G18" s="13"/>
      <c r="H18" s="13"/>
      <c r="I18" s="13"/>
      <c r="J18" s="13"/>
      <c r="K18" s="14"/>
    </row>
    <row r="19" spans="1:11" ht="13.5" customHeight="1">
      <c r="A19" s="2" t="s">
        <v>54</v>
      </c>
      <c r="B19" s="6" t="s">
        <v>57</v>
      </c>
      <c r="C19" s="10">
        <f t="shared" si="1"/>
        <v>83312131</v>
      </c>
      <c r="D19" s="42">
        <v>73366786</v>
      </c>
      <c r="E19" s="13">
        <v>8858331</v>
      </c>
      <c r="F19" s="13"/>
      <c r="G19" s="13">
        <v>1087014</v>
      </c>
      <c r="H19" s="13"/>
      <c r="I19" s="13"/>
      <c r="J19" s="13"/>
      <c r="K19" s="14"/>
    </row>
    <row r="20" spans="1:11" ht="13.5" customHeight="1">
      <c r="A20" s="2" t="s">
        <v>61</v>
      </c>
      <c r="B20" s="6" t="s">
        <v>57</v>
      </c>
      <c r="C20" s="10">
        <f>SUM(D20:K20)</f>
        <v>355638242</v>
      </c>
      <c r="D20" s="42"/>
      <c r="E20" s="13">
        <v>355638242</v>
      </c>
      <c r="F20" s="13"/>
      <c r="G20" s="13"/>
      <c r="H20" s="13"/>
      <c r="I20" s="13"/>
      <c r="J20" s="13"/>
      <c r="K20" s="14"/>
    </row>
    <row r="21" spans="1:11" ht="13.5" customHeight="1">
      <c r="A21" s="2" t="s">
        <v>68</v>
      </c>
      <c r="B21" s="6" t="s">
        <v>57</v>
      </c>
      <c r="C21" s="10">
        <f>SUM(D21:K21)</f>
        <v>2099554</v>
      </c>
      <c r="D21" s="42">
        <v>2099554</v>
      </c>
      <c r="E21" s="13"/>
      <c r="F21" s="13"/>
      <c r="G21" s="13"/>
      <c r="H21" s="13"/>
      <c r="I21" s="13"/>
      <c r="J21" s="13"/>
      <c r="K21" s="14"/>
    </row>
    <row r="22" spans="1:11" ht="13.5" customHeight="1">
      <c r="A22" s="2" t="s">
        <v>72</v>
      </c>
      <c r="B22" s="6" t="s">
        <v>57</v>
      </c>
      <c r="C22" s="10">
        <f>SUM(D22:K22)</f>
        <v>122051</v>
      </c>
      <c r="D22" s="42"/>
      <c r="E22" s="13"/>
      <c r="F22" s="13"/>
      <c r="G22" s="13">
        <v>122051</v>
      </c>
      <c r="H22" s="13"/>
      <c r="I22" s="13"/>
      <c r="J22" s="13"/>
      <c r="K22" s="14"/>
    </row>
    <row r="23" spans="1:11" ht="13.5" customHeight="1">
      <c r="A23" s="2" t="s">
        <v>25</v>
      </c>
      <c r="B23" s="6" t="s">
        <v>57</v>
      </c>
      <c r="C23" s="10">
        <f t="shared" si="1"/>
        <v>47581545</v>
      </c>
      <c r="D23" s="13">
        <v>1400604</v>
      </c>
      <c r="E23" s="13">
        <v>3629756</v>
      </c>
      <c r="F23" s="13"/>
      <c r="G23" s="13">
        <v>39255910</v>
      </c>
      <c r="H23" s="13">
        <v>2895275</v>
      </c>
      <c r="I23" s="13">
        <v>400000</v>
      </c>
      <c r="J23" s="13"/>
      <c r="K23" s="14"/>
    </row>
    <row r="24" spans="1:11" ht="13.5" customHeight="1">
      <c r="A24" s="4" t="s">
        <v>56</v>
      </c>
      <c r="B24" s="6" t="s">
        <v>57</v>
      </c>
      <c r="C24" s="10">
        <f t="shared" si="1"/>
        <v>4856600</v>
      </c>
      <c r="D24" s="13">
        <v>4856600</v>
      </c>
      <c r="E24" s="15"/>
      <c r="F24" s="15"/>
      <c r="G24" s="15"/>
      <c r="H24" s="15"/>
      <c r="I24" s="15"/>
      <c r="J24" s="15"/>
      <c r="K24" s="16"/>
    </row>
    <row r="25" spans="1:11" ht="13.5" customHeight="1">
      <c r="A25" s="51" t="s">
        <v>73</v>
      </c>
      <c r="B25" s="6" t="s">
        <v>57</v>
      </c>
      <c r="C25" s="10">
        <f>SUM(D25:K25)</f>
        <v>59673</v>
      </c>
      <c r="D25" s="13"/>
      <c r="E25" s="15"/>
      <c r="F25" s="15"/>
      <c r="G25" s="15">
        <v>59673</v>
      </c>
      <c r="H25" s="15"/>
      <c r="I25" s="15"/>
      <c r="J25" s="15"/>
      <c r="K25" s="16"/>
    </row>
    <row r="26" spans="1:11" ht="13.5" customHeight="1">
      <c r="A26" s="4" t="s">
        <v>30</v>
      </c>
      <c r="B26" s="6" t="s">
        <v>57</v>
      </c>
      <c r="C26" s="10">
        <f t="shared" si="1"/>
        <v>2966490</v>
      </c>
      <c r="D26" s="13"/>
      <c r="E26" s="15"/>
      <c r="F26" s="15"/>
      <c r="G26" s="15">
        <v>2966490</v>
      </c>
      <c r="H26" s="15"/>
      <c r="I26" s="15"/>
      <c r="J26" s="15"/>
      <c r="K26" s="16"/>
    </row>
    <row r="27" spans="1:11" ht="13.5" customHeight="1">
      <c r="A27" s="4" t="s">
        <v>59</v>
      </c>
      <c r="B27" s="6" t="s">
        <v>57</v>
      </c>
      <c r="C27" s="10">
        <f t="shared" si="1"/>
        <v>5355355</v>
      </c>
      <c r="D27" s="11">
        <v>5006780</v>
      </c>
      <c r="E27" s="15"/>
      <c r="F27" s="15"/>
      <c r="G27" s="15">
        <v>348575</v>
      </c>
      <c r="H27" s="15"/>
      <c r="I27" s="15"/>
      <c r="J27" s="15"/>
      <c r="K27" s="16"/>
    </row>
    <row r="28" spans="1:11" ht="13.5" customHeight="1">
      <c r="A28" s="4" t="s">
        <v>69</v>
      </c>
      <c r="B28" s="6" t="s">
        <v>57</v>
      </c>
      <c r="C28" s="10">
        <f aca="true" t="shared" si="2" ref="C28:C36">SUM(D28:K28)</f>
        <v>750000</v>
      </c>
      <c r="D28" s="11">
        <v>750000</v>
      </c>
      <c r="E28" s="15"/>
      <c r="F28" s="15"/>
      <c r="G28" s="15"/>
      <c r="H28" s="15"/>
      <c r="I28" s="15"/>
      <c r="J28" s="15"/>
      <c r="K28" s="16"/>
    </row>
    <row r="29" spans="1:11" ht="13.5" customHeight="1">
      <c r="A29" s="2" t="s">
        <v>27</v>
      </c>
      <c r="B29" s="6" t="s">
        <v>57</v>
      </c>
      <c r="C29" s="10">
        <f t="shared" si="2"/>
        <v>382208</v>
      </c>
      <c r="D29" s="13"/>
      <c r="E29" s="13"/>
      <c r="F29" s="13"/>
      <c r="G29" s="13">
        <v>382208</v>
      </c>
      <c r="H29" s="13"/>
      <c r="I29" s="13"/>
      <c r="J29" s="13"/>
      <c r="K29" s="14"/>
    </row>
    <row r="30" spans="1:11" ht="13.5" customHeight="1">
      <c r="A30" s="7" t="s">
        <v>20</v>
      </c>
      <c r="B30" s="8" t="s">
        <v>57</v>
      </c>
      <c r="C30" s="10">
        <f t="shared" si="2"/>
        <v>514915</v>
      </c>
      <c r="D30" s="11"/>
      <c r="E30" s="11"/>
      <c r="F30" s="11"/>
      <c r="G30" s="11">
        <v>514915</v>
      </c>
      <c r="H30" s="11"/>
      <c r="I30" s="11"/>
      <c r="J30" s="11"/>
      <c r="K30" s="12"/>
    </row>
    <row r="31" spans="1:11" ht="13.5" customHeight="1">
      <c r="A31" s="2" t="s">
        <v>22</v>
      </c>
      <c r="B31" s="6" t="s">
        <v>57</v>
      </c>
      <c r="C31" s="10">
        <f t="shared" si="2"/>
        <v>2379630</v>
      </c>
      <c r="D31" s="11"/>
      <c r="E31" s="13"/>
      <c r="F31" s="13"/>
      <c r="G31" s="13">
        <v>2379630</v>
      </c>
      <c r="H31" s="13"/>
      <c r="I31" s="13"/>
      <c r="J31" s="13"/>
      <c r="K31" s="14"/>
    </row>
    <row r="32" spans="1:11" ht="13.5" customHeight="1">
      <c r="A32" s="2" t="s">
        <v>67</v>
      </c>
      <c r="B32" s="6" t="s">
        <v>57</v>
      </c>
      <c r="C32" s="10">
        <f t="shared" si="2"/>
        <v>87992</v>
      </c>
      <c r="D32" s="42"/>
      <c r="E32" s="11"/>
      <c r="F32" s="11"/>
      <c r="G32" s="11">
        <v>87992</v>
      </c>
      <c r="H32" s="11"/>
      <c r="I32" s="11"/>
      <c r="J32" s="11"/>
      <c r="K32" s="14"/>
    </row>
    <row r="33" spans="1:11" ht="13.5" customHeight="1">
      <c r="A33" s="54" t="s">
        <v>65</v>
      </c>
      <c r="B33" s="6" t="s">
        <v>57</v>
      </c>
      <c r="C33" s="10">
        <f t="shared" si="2"/>
        <v>17950</v>
      </c>
      <c r="D33" s="42"/>
      <c r="E33" s="11"/>
      <c r="F33" s="11"/>
      <c r="G33" s="11">
        <v>17950</v>
      </c>
      <c r="H33" s="11"/>
      <c r="I33" s="11"/>
      <c r="J33" s="11"/>
      <c r="K33" s="14"/>
    </row>
    <row r="34" spans="1:11" ht="13.5" customHeight="1">
      <c r="A34" s="2" t="s">
        <v>28</v>
      </c>
      <c r="B34" s="6" t="s">
        <v>57</v>
      </c>
      <c r="C34" s="10">
        <f t="shared" si="2"/>
        <v>5682959</v>
      </c>
      <c r="D34" s="13"/>
      <c r="E34" s="13"/>
      <c r="F34" s="13"/>
      <c r="G34" s="13">
        <v>5682959</v>
      </c>
      <c r="H34" s="13"/>
      <c r="I34" s="13"/>
      <c r="J34" s="13"/>
      <c r="K34" s="14"/>
    </row>
    <row r="35" spans="1:11" ht="13.5" customHeight="1">
      <c r="A35" s="2" t="s">
        <v>29</v>
      </c>
      <c r="B35" s="6" t="s">
        <v>57</v>
      </c>
      <c r="C35" s="10">
        <f t="shared" si="2"/>
        <v>848145</v>
      </c>
      <c r="D35" s="13"/>
      <c r="E35" s="13"/>
      <c r="F35" s="13"/>
      <c r="G35" s="13">
        <v>848145</v>
      </c>
      <c r="H35" s="13"/>
      <c r="I35" s="13"/>
      <c r="J35" s="13"/>
      <c r="K35" s="14"/>
    </row>
    <row r="36" spans="1:11" ht="13.5" customHeight="1">
      <c r="A36" s="2" t="s">
        <v>49</v>
      </c>
      <c r="B36" s="6" t="s">
        <v>57</v>
      </c>
      <c r="C36" s="10">
        <f t="shared" si="2"/>
        <v>44751348</v>
      </c>
      <c r="D36" s="11"/>
      <c r="E36" s="13"/>
      <c r="F36" s="13">
        <v>44751158</v>
      </c>
      <c r="G36" s="13">
        <v>190</v>
      </c>
      <c r="H36" s="13"/>
      <c r="I36" s="13"/>
      <c r="J36" s="13"/>
      <c r="K36" s="14"/>
    </row>
    <row r="37" spans="1:12" ht="13.5" customHeight="1" thickBot="1">
      <c r="A37" s="19" t="s">
        <v>18</v>
      </c>
      <c r="B37" s="20" t="s">
        <v>57</v>
      </c>
      <c r="C37" s="21">
        <f aca="true" t="shared" si="3" ref="C37:K37">SUM(C12:C36)</f>
        <v>2235935164</v>
      </c>
      <c r="D37" s="21">
        <f t="shared" si="3"/>
        <v>409285543</v>
      </c>
      <c r="E37" s="21">
        <f t="shared" si="3"/>
        <v>418376329</v>
      </c>
      <c r="F37" s="21">
        <f t="shared" si="3"/>
        <v>44751158</v>
      </c>
      <c r="G37" s="21">
        <f t="shared" si="3"/>
        <v>79895174</v>
      </c>
      <c r="H37" s="21">
        <f t="shared" si="3"/>
        <v>2940275</v>
      </c>
      <c r="I37" s="21">
        <f t="shared" si="3"/>
        <v>2025600</v>
      </c>
      <c r="J37" s="21">
        <f t="shared" si="3"/>
        <v>0</v>
      </c>
      <c r="K37" s="22">
        <f t="shared" si="3"/>
        <v>1278661085</v>
      </c>
      <c r="L37" s="17"/>
    </row>
    <row r="38" spans="1:11" ht="17.25" thickBot="1" thickTop="1">
      <c r="A38" s="64" t="s">
        <v>5</v>
      </c>
      <c r="B38" s="65"/>
      <c r="C38" s="65"/>
      <c r="D38" s="65"/>
      <c r="E38" s="65"/>
      <c r="F38" s="65"/>
      <c r="G38" s="65"/>
      <c r="H38" s="65"/>
      <c r="I38" s="65"/>
      <c r="J38" s="65"/>
      <c r="K38" s="66"/>
    </row>
    <row r="39" spans="1:11" ht="12.75">
      <c r="A39" s="52" t="s">
        <v>70</v>
      </c>
      <c r="B39" s="6" t="s">
        <v>57</v>
      </c>
      <c r="C39" s="46">
        <f aca="true" t="shared" si="4" ref="C39:C44">SUM(D39:K39)</f>
        <v>2946547</v>
      </c>
      <c r="D39" s="13"/>
      <c r="E39" s="13">
        <v>2946547</v>
      </c>
      <c r="F39" s="13"/>
      <c r="G39" s="13"/>
      <c r="H39" s="13"/>
      <c r="I39" s="13"/>
      <c r="J39" s="13"/>
      <c r="K39" s="14"/>
    </row>
    <row r="40" spans="1:11" ht="12.75">
      <c r="A40" s="50" t="s">
        <v>71</v>
      </c>
      <c r="B40" s="6" t="s">
        <v>57</v>
      </c>
      <c r="C40" s="46">
        <f t="shared" si="4"/>
        <v>4989999</v>
      </c>
      <c r="D40" s="13"/>
      <c r="E40" s="13">
        <v>4989999</v>
      </c>
      <c r="F40" s="13"/>
      <c r="G40" s="13"/>
      <c r="H40" s="13"/>
      <c r="I40" s="13"/>
      <c r="J40" s="13"/>
      <c r="K40" s="14"/>
    </row>
    <row r="41" spans="1:11" ht="12.75">
      <c r="A41" s="53" t="s">
        <v>74</v>
      </c>
      <c r="B41" s="6" t="s">
        <v>57</v>
      </c>
      <c r="C41" s="46">
        <f t="shared" si="4"/>
        <v>30874</v>
      </c>
      <c r="D41" s="13"/>
      <c r="E41" s="13"/>
      <c r="F41" s="13"/>
      <c r="G41" s="13">
        <v>30874</v>
      </c>
      <c r="H41" s="13"/>
      <c r="I41" s="13"/>
      <c r="J41" s="13"/>
      <c r="K41" s="14"/>
    </row>
    <row r="42" spans="1:11" ht="12.75">
      <c r="A42" s="7" t="s">
        <v>48</v>
      </c>
      <c r="B42" s="8" t="s">
        <v>57</v>
      </c>
      <c r="C42" s="10">
        <f t="shared" si="4"/>
        <v>30694227</v>
      </c>
      <c r="D42" s="11"/>
      <c r="E42" s="11"/>
      <c r="F42" s="11"/>
      <c r="G42" s="11">
        <v>30694227</v>
      </c>
      <c r="H42" s="11"/>
      <c r="I42" s="11"/>
      <c r="J42" s="11" t="s">
        <v>62</v>
      </c>
      <c r="K42" s="12"/>
    </row>
    <row r="43" spans="1:11" ht="13.5" customHeight="1">
      <c r="A43" s="50" t="s">
        <v>63</v>
      </c>
      <c r="B43" s="6" t="s">
        <v>57</v>
      </c>
      <c r="C43" s="46">
        <f t="shared" si="4"/>
        <v>1431223</v>
      </c>
      <c r="D43" s="13"/>
      <c r="E43" s="13">
        <v>1431212</v>
      </c>
      <c r="F43" s="13"/>
      <c r="G43" s="13">
        <v>11</v>
      </c>
      <c r="H43" s="13"/>
      <c r="I43" s="13"/>
      <c r="J43" s="13"/>
      <c r="K43" s="14"/>
    </row>
    <row r="44" spans="1:12" ht="13.5" customHeight="1">
      <c r="A44" s="50" t="s">
        <v>66</v>
      </c>
      <c r="B44" s="8" t="s">
        <v>57</v>
      </c>
      <c r="C44" s="10">
        <f t="shared" si="4"/>
        <v>657</v>
      </c>
      <c r="D44" s="13"/>
      <c r="E44" s="13"/>
      <c r="F44" s="13"/>
      <c r="G44" s="13">
        <v>657</v>
      </c>
      <c r="H44" s="13"/>
      <c r="I44" s="13"/>
      <c r="J44" s="13"/>
      <c r="K44" s="14"/>
      <c r="L44" s="44"/>
    </row>
    <row r="45" spans="1:12" ht="13.5" customHeight="1" thickBot="1">
      <c r="A45" s="49" t="s">
        <v>19</v>
      </c>
      <c r="B45" s="20" t="s">
        <v>57</v>
      </c>
      <c r="C45" s="21">
        <f>SUM(C39:C44)</f>
        <v>40093527</v>
      </c>
      <c r="D45" s="21">
        <f aca="true" t="shared" si="5" ref="D45:J45">SUM(D39:D44)</f>
        <v>0</v>
      </c>
      <c r="E45" s="21">
        <f t="shared" si="5"/>
        <v>9367758</v>
      </c>
      <c r="F45" s="21">
        <f t="shared" si="5"/>
        <v>0</v>
      </c>
      <c r="G45" s="21">
        <f t="shared" si="5"/>
        <v>30725769</v>
      </c>
      <c r="H45" s="21">
        <f t="shared" si="5"/>
        <v>0</v>
      </c>
      <c r="I45" s="21">
        <f t="shared" si="5"/>
        <v>0</v>
      </c>
      <c r="J45" s="21">
        <f t="shared" si="5"/>
        <v>0</v>
      </c>
      <c r="K45" s="48">
        <f>SUM(K39:K44)</f>
        <v>0</v>
      </c>
      <c r="L45" s="44"/>
    </row>
    <row r="46" spans="1:11" ht="17.25" thickBot="1" thickTop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2" ht="18.75" customHeight="1" thickBot="1" thickTop="1">
      <c r="A47" s="38" t="s">
        <v>6</v>
      </c>
      <c r="B47" s="39" t="s">
        <v>57</v>
      </c>
      <c r="C47" s="40">
        <f aca="true" t="shared" si="6" ref="C47:K47">SUM(C10,C37,C45)</f>
        <v>2278396685</v>
      </c>
      <c r="D47" s="40">
        <f t="shared" si="6"/>
        <v>411415656</v>
      </c>
      <c r="E47" s="40">
        <f t="shared" si="6"/>
        <v>427744087</v>
      </c>
      <c r="F47" s="40">
        <f t="shared" si="6"/>
        <v>44751158</v>
      </c>
      <c r="G47" s="40">
        <f t="shared" si="6"/>
        <v>110858824</v>
      </c>
      <c r="H47" s="40">
        <f t="shared" si="6"/>
        <v>2940275</v>
      </c>
      <c r="I47" s="40">
        <f t="shared" si="6"/>
        <v>2025600</v>
      </c>
      <c r="J47" s="40">
        <f t="shared" si="6"/>
        <v>0</v>
      </c>
      <c r="K47" s="41">
        <f t="shared" si="6"/>
        <v>1278661085</v>
      </c>
      <c r="L47" s="17"/>
    </row>
    <row r="48" spans="1:2" ht="13.5" thickTop="1">
      <c r="A48" s="1" t="s">
        <v>11</v>
      </c>
      <c r="B48" s="28">
        <f>SUM(D47,F47,G47,I47)</f>
        <v>569051238</v>
      </c>
    </row>
    <row r="49" spans="1:2" ht="12.75">
      <c r="A49" s="1" t="s">
        <v>12</v>
      </c>
      <c r="B49" s="28">
        <f>SUM(E47,H47,J47)</f>
        <v>430684362</v>
      </c>
    </row>
    <row r="50" spans="1:2" ht="12.75">
      <c r="A50" s="29" t="s">
        <v>13</v>
      </c>
      <c r="B50" s="30">
        <f>SUM(D47:J47)</f>
        <v>999735600</v>
      </c>
    </row>
    <row r="51" spans="1:2" ht="12.75">
      <c r="A51" s="1" t="s">
        <v>15</v>
      </c>
      <c r="B51" s="28">
        <f>SUM(K47)</f>
        <v>1278661085</v>
      </c>
    </row>
    <row r="52" spans="1:2" ht="12.75">
      <c r="A52" s="29" t="s">
        <v>14</v>
      </c>
      <c r="B52" s="30">
        <f>SUM(D47:K47)</f>
        <v>2278396685</v>
      </c>
    </row>
  </sheetData>
  <sheetProtection/>
  <mergeCells count="7">
    <mergeCell ref="A1:K1"/>
    <mergeCell ref="A2:K2"/>
    <mergeCell ref="A46:K46"/>
    <mergeCell ref="A7:K7"/>
    <mergeCell ref="A11:K11"/>
    <mergeCell ref="A38:K38"/>
    <mergeCell ref="A4:K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7.00390625" style="1" customWidth="1"/>
    <col min="2" max="2" width="12.8515625" style="1" customWidth="1"/>
    <col min="3" max="3" width="13.8515625" style="0" customWidth="1"/>
    <col min="4" max="4" width="12.57421875" style="0" customWidth="1"/>
    <col min="5" max="5" width="14.4218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55" t="s">
        <v>76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7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ht="12.75">
      <c r="K3" s="36" t="s">
        <v>46</v>
      </c>
    </row>
    <row r="4" spans="1:11" ht="16.5" thickBot="1">
      <c r="A4" s="67" t="s">
        <v>50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9"/>
      <c r="L7" s="18"/>
    </row>
    <row r="8" spans="1:11" ht="13.5" customHeight="1">
      <c r="A8" s="2" t="s">
        <v>60</v>
      </c>
      <c r="B8" s="6" t="s">
        <v>57</v>
      </c>
      <c r="C8" s="46">
        <f>SUM(D8:K8)</f>
        <v>237881</v>
      </c>
      <c r="D8" s="13"/>
      <c r="E8" s="47"/>
      <c r="F8" s="13"/>
      <c r="G8" s="13">
        <v>237881</v>
      </c>
      <c r="H8" s="13"/>
      <c r="I8" s="13"/>
      <c r="J8" s="13"/>
      <c r="K8" s="14"/>
    </row>
    <row r="9" spans="1:12" ht="13.5" customHeight="1" thickBot="1">
      <c r="A9" s="19" t="s">
        <v>17</v>
      </c>
      <c r="B9" s="20" t="s">
        <v>57</v>
      </c>
      <c r="C9" s="21">
        <f aca="true" t="shared" si="0" ref="C9:K9">SUM(C8:C8)</f>
        <v>237881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237881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48">
        <f t="shared" si="0"/>
        <v>0</v>
      </c>
      <c r="L9" s="17"/>
    </row>
    <row r="10" spans="1:11" ht="17.25" thickBot="1" thickTop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13.5" customHeight="1">
      <c r="A11" s="2" t="s">
        <v>24</v>
      </c>
      <c r="B11" s="8" t="s">
        <v>57</v>
      </c>
      <c r="C11" s="10">
        <f aca="true" t="shared" si="1" ref="C11:C28">SUM(D11:K11)</f>
        <v>636004</v>
      </c>
      <c r="D11" s="11"/>
      <c r="E11" s="11"/>
      <c r="F11" s="11"/>
      <c r="G11" s="11">
        <v>636004</v>
      </c>
      <c r="H11" s="11"/>
      <c r="I11" s="11"/>
      <c r="J11" s="11"/>
      <c r="K11" s="12"/>
    </row>
    <row r="12" spans="1:11" ht="13.5" customHeight="1">
      <c r="A12" s="2" t="s">
        <v>31</v>
      </c>
      <c r="B12" s="6" t="s">
        <v>57</v>
      </c>
      <c r="C12" s="10">
        <f t="shared" si="1"/>
        <v>647630</v>
      </c>
      <c r="D12" s="13"/>
      <c r="E12" s="13"/>
      <c r="F12" s="13"/>
      <c r="G12" s="13">
        <v>647630</v>
      </c>
      <c r="H12" s="13"/>
      <c r="I12" s="13"/>
      <c r="J12" s="13"/>
      <c r="K12" s="14"/>
    </row>
    <row r="13" spans="1:11" ht="13.5" customHeight="1">
      <c r="A13" s="2" t="s">
        <v>23</v>
      </c>
      <c r="B13" s="6" t="s">
        <v>57</v>
      </c>
      <c r="C13" s="10">
        <f t="shared" si="1"/>
        <v>76736055</v>
      </c>
      <c r="D13" s="13">
        <v>281460</v>
      </c>
      <c r="E13" s="13">
        <v>50000000</v>
      </c>
      <c r="F13" s="13"/>
      <c r="G13" s="13">
        <v>24828995</v>
      </c>
      <c r="H13" s="13"/>
      <c r="I13" s="13">
        <v>1625600</v>
      </c>
      <c r="J13" s="13"/>
      <c r="K13" s="14"/>
    </row>
    <row r="14" spans="1:11" ht="13.5" customHeight="1">
      <c r="A14" s="2" t="s">
        <v>21</v>
      </c>
      <c r="B14" s="6" t="s">
        <v>57</v>
      </c>
      <c r="C14" s="10">
        <f t="shared" si="1"/>
        <v>304555777</v>
      </c>
      <c r="D14" s="13">
        <v>293438010</v>
      </c>
      <c r="E14" s="13">
        <v>250000</v>
      </c>
      <c r="F14" s="13"/>
      <c r="G14" s="13"/>
      <c r="H14" s="13"/>
      <c r="I14" s="13"/>
      <c r="J14" s="13"/>
      <c r="K14" s="14">
        <v>10867767</v>
      </c>
    </row>
    <row r="15" spans="1:11" ht="13.5" customHeight="1">
      <c r="A15" s="2" t="s">
        <v>26</v>
      </c>
      <c r="B15" s="6" t="s">
        <v>57</v>
      </c>
      <c r="C15" s="10">
        <f t="shared" si="1"/>
        <v>1267315092</v>
      </c>
      <c r="D15" s="37"/>
      <c r="E15" s="13"/>
      <c r="F15" s="13"/>
      <c r="G15" s="13"/>
      <c r="H15" s="13"/>
      <c r="I15" s="13"/>
      <c r="J15" s="13"/>
      <c r="K15" s="14">
        <v>1267315092</v>
      </c>
    </row>
    <row r="16" spans="1:11" ht="13.5" customHeight="1">
      <c r="A16" s="2" t="s">
        <v>55</v>
      </c>
      <c r="B16" s="6" t="s">
        <v>57</v>
      </c>
      <c r="C16" s="10">
        <f t="shared" si="1"/>
        <v>28085749</v>
      </c>
      <c r="D16" s="42">
        <v>28085749</v>
      </c>
      <c r="E16" s="13"/>
      <c r="F16" s="13"/>
      <c r="G16" s="13"/>
      <c r="H16" s="13"/>
      <c r="I16" s="13"/>
      <c r="J16" s="13"/>
      <c r="K16" s="14"/>
    </row>
    <row r="17" spans="1:11" ht="13.5" customHeight="1">
      <c r="A17" s="2" t="s">
        <v>54</v>
      </c>
      <c r="B17" s="6" t="s">
        <v>57</v>
      </c>
      <c r="C17" s="10">
        <f t="shared" si="1"/>
        <v>83312131</v>
      </c>
      <c r="D17" s="42">
        <v>73366786</v>
      </c>
      <c r="E17" s="13">
        <v>8858331</v>
      </c>
      <c r="F17" s="13"/>
      <c r="G17" s="13">
        <v>1087014</v>
      </c>
      <c r="H17" s="13"/>
      <c r="I17" s="13"/>
      <c r="J17" s="13"/>
      <c r="K17" s="14"/>
    </row>
    <row r="18" spans="1:11" ht="13.5" customHeight="1">
      <c r="A18" s="2" t="s">
        <v>61</v>
      </c>
      <c r="B18" s="6" t="s">
        <v>57</v>
      </c>
      <c r="C18" s="10">
        <f>SUM(D18:K18)</f>
        <v>355638242</v>
      </c>
      <c r="D18" s="42"/>
      <c r="E18" s="13">
        <v>355638242</v>
      </c>
      <c r="F18" s="13"/>
      <c r="G18" s="13"/>
      <c r="H18" s="13"/>
      <c r="I18" s="13"/>
      <c r="J18" s="13"/>
      <c r="K18" s="14"/>
    </row>
    <row r="19" spans="1:11" ht="13.5" customHeight="1">
      <c r="A19" s="2" t="s">
        <v>68</v>
      </c>
      <c r="B19" s="6" t="s">
        <v>57</v>
      </c>
      <c r="C19" s="10">
        <f>SUM(D19:K19)</f>
        <v>2099554</v>
      </c>
      <c r="D19" s="42">
        <v>2099554</v>
      </c>
      <c r="E19" s="13"/>
      <c r="F19" s="13"/>
      <c r="G19" s="13"/>
      <c r="H19" s="13"/>
      <c r="I19" s="13"/>
      <c r="J19" s="13"/>
      <c r="K19" s="14"/>
    </row>
    <row r="20" spans="1:11" ht="13.5" customHeight="1">
      <c r="A20" s="2" t="s">
        <v>72</v>
      </c>
      <c r="B20" s="6" t="s">
        <v>57</v>
      </c>
      <c r="C20" s="10">
        <f>SUM(D20:K20)</f>
        <v>122051</v>
      </c>
      <c r="D20" s="42"/>
      <c r="E20" s="13"/>
      <c r="F20" s="13"/>
      <c r="G20" s="13">
        <v>122051</v>
      </c>
      <c r="H20" s="13"/>
      <c r="I20" s="13"/>
      <c r="J20" s="13"/>
      <c r="K20" s="14"/>
    </row>
    <row r="21" spans="1:11" ht="13.5" customHeight="1">
      <c r="A21" s="2" t="s">
        <v>25</v>
      </c>
      <c r="B21" s="6" t="s">
        <v>57</v>
      </c>
      <c r="C21" s="10">
        <f t="shared" si="1"/>
        <v>47581545</v>
      </c>
      <c r="D21" s="13">
        <v>1400604</v>
      </c>
      <c r="E21" s="13">
        <v>3629756</v>
      </c>
      <c r="F21" s="13"/>
      <c r="G21" s="13">
        <v>39255910</v>
      </c>
      <c r="H21" s="13">
        <v>2895275</v>
      </c>
      <c r="I21" s="13">
        <v>400000</v>
      </c>
      <c r="J21" s="13"/>
      <c r="K21" s="14"/>
    </row>
    <row r="22" spans="1:11" ht="13.5" customHeight="1">
      <c r="A22" s="4" t="s">
        <v>56</v>
      </c>
      <c r="B22" s="6" t="s">
        <v>57</v>
      </c>
      <c r="C22" s="10">
        <f t="shared" si="1"/>
        <v>4856600</v>
      </c>
      <c r="D22" s="13">
        <v>4856600</v>
      </c>
      <c r="E22" s="15"/>
      <c r="F22" s="15"/>
      <c r="G22" s="15"/>
      <c r="H22" s="15"/>
      <c r="I22" s="15"/>
      <c r="J22" s="15"/>
      <c r="K22" s="16"/>
    </row>
    <row r="23" spans="1:11" ht="13.5" customHeight="1">
      <c r="A23" s="51" t="s">
        <v>73</v>
      </c>
      <c r="B23" s="6" t="s">
        <v>57</v>
      </c>
      <c r="C23" s="10">
        <f>SUM(D23:K23)</f>
        <v>59673</v>
      </c>
      <c r="D23" s="13"/>
      <c r="E23" s="15"/>
      <c r="F23" s="15"/>
      <c r="G23" s="15">
        <v>59673</v>
      </c>
      <c r="H23" s="15"/>
      <c r="I23" s="15"/>
      <c r="J23" s="15"/>
      <c r="K23" s="16"/>
    </row>
    <row r="24" spans="1:11" ht="13.5" customHeight="1">
      <c r="A24" s="4" t="s">
        <v>30</v>
      </c>
      <c r="B24" s="6" t="s">
        <v>57</v>
      </c>
      <c r="C24" s="10">
        <f t="shared" si="1"/>
        <v>2966490</v>
      </c>
      <c r="D24" s="13"/>
      <c r="E24" s="15"/>
      <c r="F24" s="15"/>
      <c r="G24" s="15">
        <v>2966490</v>
      </c>
      <c r="H24" s="15"/>
      <c r="I24" s="15"/>
      <c r="J24" s="15"/>
      <c r="K24" s="16"/>
    </row>
    <row r="25" spans="1:11" ht="13.5" customHeight="1">
      <c r="A25" s="4" t="s">
        <v>59</v>
      </c>
      <c r="B25" s="6" t="s">
        <v>57</v>
      </c>
      <c r="C25" s="10">
        <f t="shared" si="1"/>
        <v>5355355</v>
      </c>
      <c r="D25" s="11">
        <v>5006780</v>
      </c>
      <c r="E25" s="15"/>
      <c r="F25" s="15"/>
      <c r="G25" s="15">
        <v>348575</v>
      </c>
      <c r="H25" s="15"/>
      <c r="I25" s="15"/>
      <c r="J25" s="15"/>
      <c r="K25" s="16"/>
    </row>
    <row r="26" spans="1:11" ht="13.5" customHeight="1">
      <c r="A26" s="4" t="s">
        <v>69</v>
      </c>
      <c r="B26" s="6" t="s">
        <v>57</v>
      </c>
      <c r="C26" s="10">
        <f>SUM(D26:K26)</f>
        <v>750000</v>
      </c>
      <c r="D26" s="11">
        <v>750000</v>
      </c>
      <c r="E26" s="15"/>
      <c r="F26" s="15"/>
      <c r="G26" s="15"/>
      <c r="H26" s="15"/>
      <c r="I26" s="15"/>
      <c r="J26" s="15"/>
      <c r="K26" s="16"/>
    </row>
    <row r="27" spans="1:11" ht="13.5" customHeight="1">
      <c r="A27" s="2" t="s">
        <v>22</v>
      </c>
      <c r="B27" s="6" t="s">
        <v>57</v>
      </c>
      <c r="C27" s="10">
        <f t="shared" si="1"/>
        <v>2379630</v>
      </c>
      <c r="D27" s="11"/>
      <c r="E27" s="13"/>
      <c r="F27" s="13"/>
      <c r="G27" s="13">
        <v>2379630</v>
      </c>
      <c r="H27" s="13"/>
      <c r="I27" s="13"/>
      <c r="J27" s="13"/>
      <c r="K27" s="14"/>
    </row>
    <row r="28" spans="1:11" ht="13.5" customHeight="1">
      <c r="A28" s="2" t="s">
        <v>49</v>
      </c>
      <c r="B28" s="6" t="s">
        <v>57</v>
      </c>
      <c r="C28" s="10">
        <f t="shared" si="1"/>
        <v>44751158</v>
      </c>
      <c r="D28" s="11"/>
      <c r="E28" s="13"/>
      <c r="F28" s="13">
        <v>44751158</v>
      </c>
      <c r="G28" s="13"/>
      <c r="H28" s="13"/>
      <c r="I28" s="13"/>
      <c r="J28" s="13"/>
      <c r="K28" s="14"/>
    </row>
    <row r="29" spans="1:12" ht="13.5" customHeight="1" thickBot="1">
      <c r="A29" s="19" t="s">
        <v>18</v>
      </c>
      <c r="B29" s="20" t="s">
        <v>57</v>
      </c>
      <c r="C29" s="21">
        <f aca="true" t="shared" si="2" ref="C29:K29">SUM(C11:C28)</f>
        <v>2227848736</v>
      </c>
      <c r="D29" s="21">
        <f t="shared" si="2"/>
        <v>409285543</v>
      </c>
      <c r="E29" s="21">
        <f t="shared" si="2"/>
        <v>418376329</v>
      </c>
      <c r="F29" s="21">
        <f t="shared" si="2"/>
        <v>44751158</v>
      </c>
      <c r="G29" s="21">
        <f t="shared" si="2"/>
        <v>72331972</v>
      </c>
      <c r="H29" s="21">
        <f t="shared" si="2"/>
        <v>2895275</v>
      </c>
      <c r="I29" s="21">
        <f t="shared" si="2"/>
        <v>2025600</v>
      </c>
      <c r="J29" s="21">
        <f t="shared" si="2"/>
        <v>0</v>
      </c>
      <c r="K29" s="22">
        <f t="shared" si="2"/>
        <v>1278182859</v>
      </c>
      <c r="L29" s="17"/>
    </row>
    <row r="30" spans="1:11" ht="17.25" thickBot="1" thickTop="1">
      <c r="A30" s="64" t="s">
        <v>5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12.75">
      <c r="A31" s="52" t="s">
        <v>70</v>
      </c>
      <c r="B31" s="6" t="s">
        <v>57</v>
      </c>
      <c r="C31" s="46">
        <f>SUM(D31:K31)</f>
        <v>2946547</v>
      </c>
      <c r="D31" s="13"/>
      <c r="E31" s="13">
        <v>2946547</v>
      </c>
      <c r="F31" s="13"/>
      <c r="G31" s="13"/>
      <c r="H31" s="13"/>
      <c r="I31" s="13"/>
      <c r="J31" s="13"/>
      <c r="K31" s="14"/>
    </row>
    <row r="32" spans="1:11" ht="12.75">
      <c r="A32" s="50" t="s">
        <v>71</v>
      </c>
      <c r="B32" s="6" t="s">
        <v>57</v>
      </c>
      <c r="C32" s="46">
        <f>SUM(D32:K32)</f>
        <v>4989999</v>
      </c>
      <c r="D32" s="13"/>
      <c r="E32" s="13">
        <v>4989999</v>
      </c>
      <c r="F32" s="13"/>
      <c r="G32" s="13"/>
      <c r="H32" s="13"/>
      <c r="I32" s="13"/>
      <c r="J32" s="13"/>
      <c r="K32" s="14"/>
    </row>
    <row r="33" spans="1:11" ht="12.75">
      <c r="A33" s="53" t="s">
        <v>74</v>
      </c>
      <c r="B33" s="6" t="s">
        <v>57</v>
      </c>
      <c r="C33" s="46">
        <f>SUM(D33:K33)</f>
        <v>30874</v>
      </c>
      <c r="D33" s="13"/>
      <c r="E33" s="13"/>
      <c r="F33" s="13"/>
      <c r="G33" s="13">
        <v>30874</v>
      </c>
      <c r="H33" s="13"/>
      <c r="I33" s="13"/>
      <c r="J33" s="13"/>
      <c r="K33" s="14"/>
    </row>
    <row r="34" spans="1:11" ht="13.5" customHeight="1">
      <c r="A34" s="50" t="s">
        <v>63</v>
      </c>
      <c r="B34" s="6" t="s">
        <v>57</v>
      </c>
      <c r="C34" s="46">
        <f>SUM(D34:K34)</f>
        <v>1431223</v>
      </c>
      <c r="D34" s="13"/>
      <c r="E34" s="13">
        <v>1431212</v>
      </c>
      <c r="F34" s="13"/>
      <c r="G34" s="13">
        <v>11</v>
      </c>
      <c r="H34" s="13"/>
      <c r="I34" s="13"/>
      <c r="J34" s="13"/>
      <c r="K34" s="14"/>
    </row>
    <row r="35" spans="1:12" ht="13.5" customHeight="1" thickBot="1">
      <c r="A35" s="19" t="s">
        <v>19</v>
      </c>
      <c r="B35" s="20" t="s">
        <v>57</v>
      </c>
      <c r="C35" s="21">
        <f>SUM(C31:C34)</f>
        <v>9398643</v>
      </c>
      <c r="D35" s="21">
        <f aca="true" t="shared" si="3" ref="D35:K35">SUM(D31:D34)</f>
        <v>0</v>
      </c>
      <c r="E35" s="21">
        <f t="shared" si="3"/>
        <v>9367758</v>
      </c>
      <c r="F35" s="21">
        <f t="shared" si="3"/>
        <v>0</v>
      </c>
      <c r="G35" s="21">
        <f t="shared" si="3"/>
        <v>30885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43">
        <f t="shared" si="3"/>
        <v>0</v>
      </c>
      <c r="L35" s="44"/>
    </row>
    <row r="36" spans="1:11" ht="17.25" thickBot="1" thickTop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9"/>
    </row>
    <row r="37" spans="1:12" ht="18.75" customHeight="1" thickBot="1" thickTop="1">
      <c r="A37" s="38" t="s">
        <v>6</v>
      </c>
      <c r="B37" s="39" t="s">
        <v>0</v>
      </c>
      <c r="C37" s="40">
        <f aca="true" t="shared" si="4" ref="C37:K37">SUM(C9,C29,C35)</f>
        <v>2237485260</v>
      </c>
      <c r="D37" s="40">
        <f t="shared" si="4"/>
        <v>409285543</v>
      </c>
      <c r="E37" s="40">
        <f t="shared" si="4"/>
        <v>427744087</v>
      </c>
      <c r="F37" s="40">
        <f t="shared" si="4"/>
        <v>44751158</v>
      </c>
      <c r="G37" s="40">
        <f t="shared" si="4"/>
        <v>72600738</v>
      </c>
      <c r="H37" s="40">
        <f t="shared" si="4"/>
        <v>2895275</v>
      </c>
      <c r="I37" s="40">
        <f t="shared" si="4"/>
        <v>2025600</v>
      </c>
      <c r="J37" s="40">
        <f t="shared" si="4"/>
        <v>0</v>
      </c>
      <c r="K37" s="41">
        <f t="shared" si="4"/>
        <v>1278182859</v>
      </c>
      <c r="L37" s="17"/>
    </row>
    <row r="38" spans="1:2" ht="13.5" thickTop="1">
      <c r="A38" s="1" t="s">
        <v>11</v>
      </c>
      <c r="B38" s="28">
        <f>SUM(D37,F37,G37,I37)</f>
        <v>528663039</v>
      </c>
    </row>
    <row r="39" spans="1:2" ht="12.75">
      <c r="A39" s="1" t="s">
        <v>12</v>
      </c>
      <c r="B39" s="28">
        <f>SUM(E37,H37,J37)</f>
        <v>430639362</v>
      </c>
    </row>
    <row r="40" spans="1:2" ht="12.75">
      <c r="A40" s="29" t="s">
        <v>13</v>
      </c>
      <c r="B40" s="30">
        <f>SUM(D37:J37)</f>
        <v>959302401</v>
      </c>
    </row>
    <row r="41" spans="1:2" ht="12.75">
      <c r="A41" s="1" t="s">
        <v>15</v>
      </c>
      <c r="B41" s="28">
        <f>SUM(K37)</f>
        <v>1278182859</v>
      </c>
    </row>
    <row r="42" spans="1:2" ht="12.75">
      <c r="A42" s="29" t="s">
        <v>14</v>
      </c>
      <c r="B42" s="30">
        <f>SUM(D37:K37)</f>
        <v>2237485260</v>
      </c>
    </row>
  </sheetData>
  <sheetProtection/>
  <mergeCells count="7">
    <mergeCell ref="A36:K36"/>
    <mergeCell ref="A1:K1"/>
    <mergeCell ref="A2:K2"/>
    <mergeCell ref="A4:K4"/>
    <mergeCell ref="A7:K7"/>
    <mergeCell ref="A10:K10"/>
    <mergeCell ref="A30:K30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5" t="s">
        <v>77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7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ht="12.75">
      <c r="K3" s="36" t="s">
        <v>46</v>
      </c>
    </row>
    <row r="4" spans="1:11" ht="16.5" thickBot="1">
      <c r="A4" s="67" t="s">
        <v>51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9"/>
      <c r="L7" s="18"/>
    </row>
    <row r="8" spans="1:11" ht="13.5" customHeight="1">
      <c r="A8" s="52" t="s">
        <v>64</v>
      </c>
      <c r="B8" s="8" t="s">
        <v>57</v>
      </c>
      <c r="C8" s="10">
        <f>SUM(D8:K8)</f>
        <v>2130113</v>
      </c>
      <c r="D8" s="33">
        <v>2130113</v>
      </c>
      <c r="E8" s="34"/>
      <c r="F8" s="33"/>
      <c r="G8" s="33"/>
      <c r="H8" s="33"/>
      <c r="I8" s="33"/>
      <c r="J8" s="33"/>
      <c r="K8" s="35"/>
    </row>
    <row r="9" spans="1:12" ht="13.5" customHeight="1" thickBot="1">
      <c r="A9" s="49" t="s">
        <v>17</v>
      </c>
      <c r="B9" s="20" t="s">
        <v>57</v>
      </c>
      <c r="C9" s="21">
        <f aca="true" t="shared" si="0" ref="C9:K9">SUM(C8:C8)</f>
        <v>2130113</v>
      </c>
      <c r="D9" s="21">
        <f t="shared" si="0"/>
        <v>2130113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13.5" customHeight="1">
      <c r="A11" s="2" t="s">
        <v>47</v>
      </c>
      <c r="B11" s="8" t="s">
        <v>57</v>
      </c>
      <c r="C11" s="10">
        <f>SUM(D11:K11)</f>
        <v>66000</v>
      </c>
      <c r="D11" s="11"/>
      <c r="E11" s="11"/>
      <c r="F11" s="11"/>
      <c r="G11" s="11">
        <v>21000</v>
      </c>
      <c r="H11" s="11">
        <v>45000</v>
      </c>
      <c r="I11" s="11"/>
      <c r="J11" s="11"/>
      <c r="K11" s="12"/>
    </row>
    <row r="12" spans="1:11" ht="13.5" customHeight="1">
      <c r="A12" s="2" t="s">
        <v>26</v>
      </c>
      <c r="B12" s="6" t="s">
        <v>57</v>
      </c>
      <c r="C12" s="10">
        <f>SUM(D12:K12)</f>
        <v>98634</v>
      </c>
      <c r="D12" s="42"/>
      <c r="E12" s="13"/>
      <c r="F12" s="13"/>
      <c r="G12" s="13"/>
      <c r="H12" s="13"/>
      <c r="I12" s="13"/>
      <c r="J12" s="13"/>
      <c r="K12" s="14">
        <v>98634</v>
      </c>
    </row>
    <row r="13" spans="1:12" ht="13.5" customHeight="1" thickBot="1">
      <c r="A13" s="19" t="s">
        <v>18</v>
      </c>
      <c r="B13" s="20" t="s">
        <v>57</v>
      </c>
      <c r="C13" s="21">
        <f aca="true" t="shared" si="1" ref="C13:K13">SUM(C11:C12)</f>
        <v>164634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21000</v>
      </c>
      <c r="H13" s="21">
        <f t="shared" si="1"/>
        <v>45000</v>
      </c>
      <c r="I13" s="21">
        <f t="shared" si="1"/>
        <v>0</v>
      </c>
      <c r="J13" s="21">
        <f t="shared" si="1"/>
        <v>0</v>
      </c>
      <c r="K13" s="43">
        <f t="shared" si="1"/>
        <v>98634</v>
      </c>
      <c r="L13" s="44"/>
    </row>
    <row r="14" spans="1:11" ht="17.25" thickBot="1" thickTop="1">
      <c r="A14" s="64" t="s">
        <v>5</v>
      </c>
      <c r="B14" s="65"/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13.5" customHeight="1">
      <c r="A15" s="7"/>
      <c r="B15" s="8" t="s">
        <v>57</v>
      </c>
      <c r="C15" s="10">
        <f>SUM(D15:K15)</f>
        <v>0</v>
      </c>
      <c r="D15" s="11"/>
      <c r="E15" s="11"/>
      <c r="F15" s="11"/>
      <c r="G15" s="11"/>
      <c r="H15" s="11"/>
      <c r="I15" s="11"/>
      <c r="J15" s="11"/>
      <c r="K15" s="12"/>
    </row>
    <row r="16" spans="1:12" ht="13.5" customHeight="1" thickBot="1">
      <c r="A16" s="19" t="s">
        <v>19</v>
      </c>
      <c r="B16" s="20" t="s">
        <v>57</v>
      </c>
      <c r="C16" s="21">
        <f aca="true" t="shared" si="2" ref="C16:K16">SUM(C15:C15)</f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2">
        <f t="shared" si="2"/>
        <v>0</v>
      </c>
      <c r="L16" s="17"/>
    </row>
    <row r="17" spans="1:11" ht="17.25" thickBot="1" thickTop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2" ht="18.75" customHeight="1" thickBot="1" thickTop="1">
      <c r="A18" s="38" t="s">
        <v>6</v>
      </c>
      <c r="B18" s="39" t="s">
        <v>57</v>
      </c>
      <c r="C18" s="40">
        <f aca="true" t="shared" si="3" ref="C18:K18">SUM(C9,C13,C16)</f>
        <v>2294747</v>
      </c>
      <c r="D18" s="40">
        <f t="shared" si="3"/>
        <v>2130113</v>
      </c>
      <c r="E18" s="40">
        <f t="shared" si="3"/>
        <v>0</v>
      </c>
      <c r="F18" s="40">
        <f t="shared" si="3"/>
        <v>0</v>
      </c>
      <c r="G18" s="40">
        <f t="shared" si="3"/>
        <v>21000</v>
      </c>
      <c r="H18" s="40">
        <f t="shared" si="3"/>
        <v>45000</v>
      </c>
      <c r="I18" s="40">
        <f t="shared" si="3"/>
        <v>0</v>
      </c>
      <c r="J18" s="40">
        <f t="shared" si="3"/>
        <v>0</v>
      </c>
      <c r="K18" s="41">
        <f t="shared" si="3"/>
        <v>98634</v>
      </c>
      <c r="L18" s="17"/>
    </row>
    <row r="19" ht="13.5" thickTop="1"/>
    <row r="20" spans="1:2" ht="12.75">
      <c r="A20" s="1" t="s">
        <v>11</v>
      </c>
      <c r="B20" s="28">
        <f>SUM(D18,F18,G18,I18)</f>
        <v>2151113</v>
      </c>
    </row>
    <row r="21" spans="1:2" ht="12.75">
      <c r="A21" s="1" t="s">
        <v>12</v>
      </c>
      <c r="B21" s="28">
        <f>SUM(E18,H18,J18)</f>
        <v>45000</v>
      </c>
    </row>
    <row r="22" spans="1:2" ht="12.75">
      <c r="A22" s="29" t="s">
        <v>13</v>
      </c>
      <c r="B22" s="30">
        <f>SUM(D18:J18)</f>
        <v>2196113</v>
      </c>
    </row>
    <row r="23" spans="1:2" ht="12.75">
      <c r="A23" s="1" t="s">
        <v>15</v>
      </c>
      <c r="B23" s="28">
        <f>SUM(K18)</f>
        <v>98634</v>
      </c>
    </row>
    <row r="24" spans="1:2" ht="12.75">
      <c r="A24" s="29" t="s">
        <v>14</v>
      </c>
      <c r="B24" s="30">
        <f>SUM(D18:K18)</f>
        <v>2294747</v>
      </c>
    </row>
  </sheetData>
  <sheetProtection/>
  <mergeCells count="7">
    <mergeCell ref="A17:K17"/>
    <mergeCell ref="A1:K1"/>
    <mergeCell ref="A2:K2"/>
    <mergeCell ref="A4:K4"/>
    <mergeCell ref="A7:K7"/>
    <mergeCell ref="A10:K10"/>
    <mergeCell ref="A14:K1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5" t="s">
        <v>78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7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ht="12.75">
      <c r="K3" s="36" t="s">
        <v>46</v>
      </c>
    </row>
    <row r="4" spans="1:11" ht="16.5" thickBot="1">
      <c r="A4" s="67" t="s">
        <v>52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9"/>
      <c r="L7" s="18"/>
    </row>
    <row r="8" spans="1:11" ht="13.5" customHeight="1">
      <c r="A8" s="2"/>
      <c r="B8" s="8" t="s">
        <v>57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57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13.5" customHeight="1">
      <c r="A11" s="2" t="s">
        <v>26</v>
      </c>
      <c r="B11" s="6" t="s">
        <v>57</v>
      </c>
      <c r="C11" s="10">
        <f aca="true" t="shared" si="1" ref="C11:C16">SUM(D11:K11)</f>
        <v>284559</v>
      </c>
      <c r="D11" s="42"/>
      <c r="E11" s="11"/>
      <c r="F11" s="11"/>
      <c r="G11" s="11">
        <v>7843</v>
      </c>
      <c r="H11" s="11"/>
      <c r="I11" s="11"/>
      <c r="J11" s="11"/>
      <c r="K11" s="14">
        <v>276716</v>
      </c>
    </row>
    <row r="12" spans="1:11" ht="13.5" customHeight="1">
      <c r="A12" s="2" t="s">
        <v>67</v>
      </c>
      <c r="B12" s="6" t="s">
        <v>57</v>
      </c>
      <c r="C12" s="10">
        <f t="shared" si="1"/>
        <v>87992</v>
      </c>
      <c r="D12" s="42"/>
      <c r="E12" s="11"/>
      <c r="F12" s="11"/>
      <c r="G12" s="11">
        <v>87992</v>
      </c>
      <c r="H12" s="11"/>
      <c r="I12" s="11"/>
      <c r="J12" s="11"/>
      <c r="K12" s="14"/>
    </row>
    <row r="13" spans="1:11" ht="13.5" customHeight="1">
      <c r="A13" s="54" t="s">
        <v>65</v>
      </c>
      <c r="B13" s="6" t="s">
        <v>57</v>
      </c>
      <c r="C13" s="10">
        <f t="shared" si="1"/>
        <v>17950</v>
      </c>
      <c r="D13" s="42"/>
      <c r="E13" s="11"/>
      <c r="F13" s="11"/>
      <c r="G13" s="11">
        <v>17950</v>
      </c>
      <c r="H13" s="11"/>
      <c r="I13" s="11"/>
      <c r="J13" s="11"/>
      <c r="K13" s="14"/>
    </row>
    <row r="14" spans="1:11" ht="13.5" customHeight="1">
      <c r="A14" s="2" t="s">
        <v>28</v>
      </c>
      <c r="B14" s="6" t="s">
        <v>57</v>
      </c>
      <c r="C14" s="10">
        <f t="shared" si="1"/>
        <v>5682959</v>
      </c>
      <c r="D14" s="13"/>
      <c r="E14" s="13"/>
      <c r="F14" s="13"/>
      <c r="G14" s="13">
        <v>5682959</v>
      </c>
      <c r="H14" s="13"/>
      <c r="I14" s="13"/>
      <c r="J14" s="13"/>
      <c r="K14" s="14"/>
    </row>
    <row r="15" spans="1:11" ht="13.5" customHeight="1">
      <c r="A15" s="2" t="s">
        <v>29</v>
      </c>
      <c r="B15" s="6" t="s">
        <v>57</v>
      </c>
      <c r="C15" s="10">
        <f t="shared" si="1"/>
        <v>848145</v>
      </c>
      <c r="D15" s="13"/>
      <c r="E15" s="13"/>
      <c r="F15" s="13"/>
      <c r="G15" s="13">
        <v>848145</v>
      </c>
      <c r="H15" s="13"/>
      <c r="I15" s="13"/>
      <c r="J15" s="13"/>
      <c r="K15" s="14"/>
    </row>
    <row r="16" spans="1:11" ht="13.5" customHeight="1">
      <c r="A16" s="2" t="s">
        <v>58</v>
      </c>
      <c r="B16" s="6" t="s">
        <v>57</v>
      </c>
      <c r="C16" s="10">
        <f t="shared" si="1"/>
        <v>190</v>
      </c>
      <c r="D16" s="13"/>
      <c r="E16" s="13"/>
      <c r="F16" s="13"/>
      <c r="G16" s="13">
        <v>190</v>
      </c>
      <c r="H16" s="13"/>
      <c r="I16" s="13"/>
      <c r="J16" s="13"/>
      <c r="K16" s="14"/>
    </row>
    <row r="17" spans="1:12" ht="13.5" customHeight="1" thickBot="1">
      <c r="A17" s="19" t="s">
        <v>18</v>
      </c>
      <c r="B17" s="20" t="s">
        <v>57</v>
      </c>
      <c r="C17" s="21">
        <f aca="true" t="shared" si="2" ref="C17:K17">SUM(C11:C16)</f>
        <v>6921795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6645079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276716</v>
      </c>
      <c r="L17" s="44"/>
    </row>
    <row r="18" spans="1:11" ht="17.25" thickBot="1" thickTop="1">
      <c r="A18" s="64" t="s">
        <v>5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3.5" customHeight="1">
      <c r="A19" s="7" t="s">
        <v>48</v>
      </c>
      <c r="B19" s="8" t="s">
        <v>57</v>
      </c>
      <c r="C19" s="10">
        <f>SUM(D19:K19)</f>
        <v>30694227</v>
      </c>
      <c r="D19" s="11"/>
      <c r="E19" s="11"/>
      <c r="F19" s="11"/>
      <c r="G19" s="11">
        <v>30694227</v>
      </c>
      <c r="H19" s="11"/>
      <c r="I19" s="11"/>
      <c r="J19" s="11" t="s">
        <v>62</v>
      </c>
      <c r="K19" s="12"/>
    </row>
    <row r="20" spans="1:12" ht="13.5" customHeight="1">
      <c r="A20" s="50" t="s">
        <v>66</v>
      </c>
      <c r="B20" s="8" t="s">
        <v>57</v>
      </c>
      <c r="C20" s="10">
        <f>SUM(D20:K20)</f>
        <v>657</v>
      </c>
      <c r="D20" s="13"/>
      <c r="E20" s="13"/>
      <c r="F20" s="13"/>
      <c r="G20" s="13">
        <v>657</v>
      </c>
      <c r="H20" s="13"/>
      <c r="I20" s="13"/>
      <c r="J20" s="13"/>
      <c r="K20" s="14"/>
      <c r="L20" s="44"/>
    </row>
    <row r="21" spans="1:12" ht="13.5" customHeight="1" thickBot="1">
      <c r="A21" s="19" t="s">
        <v>19</v>
      </c>
      <c r="B21" s="20" t="s">
        <v>57</v>
      </c>
      <c r="C21" s="21">
        <f>SUM(C19:C20)</f>
        <v>30694884</v>
      </c>
      <c r="D21" s="21">
        <f aca="true" t="shared" si="3" ref="D21:J21">SUM(D19:D20)</f>
        <v>0</v>
      </c>
      <c r="E21" s="21">
        <f t="shared" si="3"/>
        <v>0</v>
      </c>
      <c r="F21" s="21">
        <f t="shared" si="3"/>
        <v>0</v>
      </c>
      <c r="G21" s="21">
        <f t="shared" si="3"/>
        <v>30694884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43">
        <f>SUM(K19:K20)</f>
        <v>0</v>
      </c>
      <c r="L21" s="44"/>
    </row>
    <row r="22" spans="1:11" ht="17.25" thickBot="1" thickTop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2" ht="18.75" customHeight="1" thickBot="1" thickTop="1">
      <c r="A23" s="38" t="s">
        <v>6</v>
      </c>
      <c r="B23" s="39" t="s">
        <v>57</v>
      </c>
      <c r="C23" s="40">
        <f aca="true" t="shared" si="4" ref="C23:K23">SUM(C9,C17,C21)</f>
        <v>37616679</v>
      </c>
      <c r="D23" s="40">
        <f t="shared" si="4"/>
        <v>0</v>
      </c>
      <c r="E23" s="40">
        <f t="shared" si="4"/>
        <v>0</v>
      </c>
      <c r="F23" s="40">
        <f t="shared" si="4"/>
        <v>0</v>
      </c>
      <c r="G23" s="40">
        <f t="shared" si="4"/>
        <v>37339963</v>
      </c>
      <c r="H23" s="40">
        <f t="shared" si="4"/>
        <v>0</v>
      </c>
      <c r="I23" s="40">
        <f t="shared" si="4"/>
        <v>0</v>
      </c>
      <c r="J23" s="40">
        <f t="shared" si="4"/>
        <v>0</v>
      </c>
      <c r="K23" s="41">
        <f t="shared" si="4"/>
        <v>276716</v>
      </c>
      <c r="L23" s="17"/>
    </row>
    <row r="24" ht="13.5" thickTop="1"/>
    <row r="25" spans="1:2" ht="12.75">
      <c r="A25" s="1" t="s">
        <v>11</v>
      </c>
      <c r="B25" s="28">
        <f>SUM(D23,F23,G23,I23)</f>
        <v>37339963</v>
      </c>
    </row>
    <row r="26" spans="1:2" ht="12.75">
      <c r="A26" s="1" t="s">
        <v>12</v>
      </c>
      <c r="B26" s="28">
        <f>SUM(E23,H23,J23)</f>
        <v>0</v>
      </c>
    </row>
    <row r="27" spans="1:2" ht="12.75">
      <c r="A27" s="29" t="s">
        <v>13</v>
      </c>
      <c r="B27" s="30">
        <f>SUM(D23:J23)</f>
        <v>37339963</v>
      </c>
    </row>
    <row r="28" spans="1:2" ht="12.75">
      <c r="A28" s="1" t="s">
        <v>15</v>
      </c>
      <c r="B28" s="28">
        <f>SUM(K23)</f>
        <v>276716</v>
      </c>
    </row>
    <row r="29" spans="1:2" ht="12.75">
      <c r="A29" s="29" t="s">
        <v>14</v>
      </c>
      <c r="B29" s="30">
        <f>SUM(D23:K23)</f>
        <v>37616679</v>
      </c>
    </row>
  </sheetData>
  <sheetProtection/>
  <mergeCells count="7">
    <mergeCell ref="A22:K22"/>
    <mergeCell ref="A1:K1"/>
    <mergeCell ref="A2:K2"/>
    <mergeCell ref="A4:K4"/>
    <mergeCell ref="A7:K7"/>
    <mergeCell ref="A10:K10"/>
    <mergeCell ref="A18:K1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5" t="s">
        <v>79</v>
      </c>
      <c r="B1" s="55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7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ht="12.75">
      <c r="K3" s="36" t="s">
        <v>46</v>
      </c>
    </row>
    <row r="4" spans="1:11" ht="16.5" thickBot="1">
      <c r="A4" s="67" t="s">
        <v>53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9"/>
      <c r="L7" s="18"/>
    </row>
    <row r="8" spans="1:11" ht="13.5" customHeight="1">
      <c r="A8" s="2"/>
      <c r="B8" s="8" t="s">
        <v>57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57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13.5" customHeight="1">
      <c r="A11" s="2" t="s">
        <v>26</v>
      </c>
      <c r="B11" s="6" t="s">
        <v>57</v>
      </c>
      <c r="C11" s="10">
        <f>SUM(D11:K11)</f>
        <v>102876</v>
      </c>
      <c r="D11" s="37"/>
      <c r="E11" s="13"/>
      <c r="F11" s="13"/>
      <c r="G11" s="13"/>
      <c r="H11" s="13"/>
      <c r="I11" s="13"/>
      <c r="J11" s="13"/>
      <c r="K11" s="14">
        <v>102876</v>
      </c>
    </row>
    <row r="12" spans="1:11" ht="13.5" customHeight="1">
      <c r="A12" s="2" t="s">
        <v>27</v>
      </c>
      <c r="B12" s="6" t="s">
        <v>57</v>
      </c>
      <c r="C12" s="10">
        <f>SUM(D12:K12)</f>
        <v>382208</v>
      </c>
      <c r="D12" s="13"/>
      <c r="E12" s="13"/>
      <c r="F12" s="13"/>
      <c r="G12" s="13">
        <v>382208</v>
      </c>
      <c r="H12" s="13"/>
      <c r="I12" s="13"/>
      <c r="J12" s="13"/>
      <c r="K12" s="14"/>
    </row>
    <row r="13" spans="1:11" ht="13.5" customHeight="1">
      <c r="A13" s="7" t="s">
        <v>20</v>
      </c>
      <c r="B13" s="8" t="s">
        <v>57</v>
      </c>
      <c r="C13" s="10">
        <f>SUM(D13:K13)</f>
        <v>514915</v>
      </c>
      <c r="D13" s="11"/>
      <c r="E13" s="11"/>
      <c r="F13" s="11"/>
      <c r="G13" s="11">
        <v>514915</v>
      </c>
      <c r="H13" s="11"/>
      <c r="I13" s="11"/>
      <c r="J13" s="11"/>
      <c r="K13" s="12"/>
    </row>
    <row r="14" spans="1:12" ht="13.5" customHeight="1" thickBot="1">
      <c r="A14" s="19" t="s">
        <v>18</v>
      </c>
      <c r="B14" s="20" t="s">
        <v>57</v>
      </c>
      <c r="C14" s="21">
        <f aca="true" t="shared" si="1" ref="C14:K14">SUM(C11:C13)</f>
        <v>999999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897123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43">
        <f t="shared" si="1"/>
        <v>102876</v>
      </c>
      <c r="L14" s="44"/>
    </row>
    <row r="15" spans="1:11" ht="17.25" thickBot="1" thickTop="1">
      <c r="A15" s="64" t="s">
        <v>5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1:11" ht="13.5" customHeight="1">
      <c r="A16" s="7"/>
      <c r="B16" s="8" t="s">
        <v>57</v>
      </c>
      <c r="C16" s="10">
        <f>SUM(D16:K16)</f>
        <v>0</v>
      </c>
      <c r="D16" s="11"/>
      <c r="E16" s="11"/>
      <c r="F16" s="11"/>
      <c r="G16" s="11"/>
      <c r="H16" s="11"/>
      <c r="I16" s="11"/>
      <c r="J16" s="11"/>
      <c r="K16" s="12"/>
    </row>
    <row r="17" spans="1:12" ht="13.5" customHeight="1" thickBot="1">
      <c r="A17" s="19" t="s">
        <v>19</v>
      </c>
      <c r="B17" s="20" t="s">
        <v>57</v>
      </c>
      <c r="C17" s="21">
        <f aca="true" t="shared" si="2" ref="C17:K17">SUM(C16:C16)</f>
        <v>0</v>
      </c>
      <c r="D17" s="21">
        <f t="shared" si="2"/>
        <v>0</v>
      </c>
      <c r="E17" s="21" t="s">
        <v>80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2">
        <f t="shared" si="2"/>
        <v>0</v>
      </c>
      <c r="L17" s="17"/>
    </row>
    <row r="18" spans="1:11" ht="17.25" thickBot="1" thickTop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2" ht="18.75" customHeight="1" thickBot="1" thickTop="1">
      <c r="A19" s="38" t="s">
        <v>6</v>
      </c>
      <c r="B19" s="39" t="s">
        <v>57</v>
      </c>
      <c r="C19" s="40">
        <f aca="true" t="shared" si="3" ref="C19:K19">SUM(C9,C14,C17)</f>
        <v>999999</v>
      </c>
      <c r="D19" s="40">
        <f t="shared" si="3"/>
        <v>0</v>
      </c>
      <c r="E19" s="40">
        <f t="shared" si="3"/>
        <v>0</v>
      </c>
      <c r="F19" s="40">
        <f t="shared" si="3"/>
        <v>0</v>
      </c>
      <c r="G19" s="40">
        <f t="shared" si="3"/>
        <v>897123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1">
        <f t="shared" si="3"/>
        <v>102876</v>
      </c>
      <c r="L19" s="17"/>
    </row>
    <row r="20" ht="13.5" thickTop="1"/>
    <row r="21" spans="1:2" ht="12.75">
      <c r="A21" s="1" t="s">
        <v>11</v>
      </c>
      <c r="B21" s="28">
        <f>SUM(D19,F19,G19,I19)</f>
        <v>897123</v>
      </c>
    </row>
    <row r="22" spans="1:2" ht="12.75">
      <c r="A22" s="1" t="s">
        <v>12</v>
      </c>
      <c r="B22" s="28">
        <f>SUM(E19,H19,J19)</f>
        <v>0</v>
      </c>
    </row>
    <row r="23" spans="1:2" ht="12.75">
      <c r="A23" s="29" t="s">
        <v>13</v>
      </c>
      <c r="B23" s="30">
        <f>SUM(D19:J19)</f>
        <v>897123</v>
      </c>
    </row>
    <row r="24" spans="1:2" ht="12.75">
      <c r="A24" s="1" t="s">
        <v>15</v>
      </c>
      <c r="B24" s="28">
        <f>SUM(K19)</f>
        <v>102876</v>
      </c>
    </row>
    <row r="25" spans="1:2" ht="12.75">
      <c r="A25" s="29" t="s">
        <v>14</v>
      </c>
      <c r="B25" s="30">
        <f>SUM(D19:K19)</f>
        <v>999999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2020-06-30T08:50:15Z</cp:lastPrinted>
  <dcterms:modified xsi:type="dcterms:W3CDTF">2020-06-30T08:50:25Z</dcterms:modified>
  <cp:category/>
  <cp:version/>
  <cp:contentType/>
  <cp:contentStatus/>
</cp:coreProperties>
</file>