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jásd\2019\kövi\2018. évi költségvetési rendelet módosítás\"/>
    </mc:Choice>
  </mc:AlternateContent>
  <bookViews>
    <workbookView xWindow="0" yWindow="0" windowWidth="20490" windowHeight="7755"/>
  </bookViews>
  <sheets>
    <sheet name="9.m.OVI Műk.Kiadások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[3]kd!$Q$2:$Q$3152</definedName>
    <definedName name="áá">#REF!</definedName>
    <definedName name="aaa">#REF!</definedName>
    <definedName name="aaaaaa">#REF!</definedName>
    <definedName name="aasd">#REF!</definedName>
    <definedName name="ac">[3]kd!$F$2:$F$3176</definedName>
    <definedName name="ad">#REF!</definedName>
    <definedName name="aé">#REF!</definedName>
    <definedName name="af">#REF!</definedName>
    <definedName name="ag">[4]körjegyzőség!$C$9:$C$28</definedName>
    <definedName name="ah">#REF!</definedName>
    <definedName name="aí">[4]Családsegítés!$C$27:$C$86</definedName>
    <definedName name="aj">[3]kd!$Q$2:$Q$3152</definedName>
    <definedName name="ak">#REF!</definedName>
    <definedName name="al">#REF!</definedName>
    <definedName name="áő">#REF!</definedName>
    <definedName name="aú">[3]kd!$F$2:$F$3176</definedName>
    <definedName name="aű">[3]kd!$F$2:$I$3368</definedName>
    <definedName name="aw">#REF!</definedName>
    <definedName name="ay">[3]kd!$F$2:$I$3368</definedName>
    <definedName name="b">#REF!</definedName>
    <definedName name="BB">#REF!</definedName>
    <definedName name="bbmmmm">#REF!</definedName>
    <definedName name="cv">[4]Gyermekjóléti!$C$27:$C$86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[4]Családsegítés!$C$27:$C$86</definedName>
    <definedName name="css_k_3">[4]Családsegítés!$C$27:$C$86</definedName>
    <definedName name="css_k_4">[5]Családsegítés!$C$27:$C$86</definedName>
    <definedName name="css_k_5">[5]Családsegítés!$C$27:$C$86</definedName>
    <definedName name="css_k_6">[5]Családsegítés!$C$27:$C$86</definedName>
    <definedName name="css_k_7">[4]Családsegítés!$C$27:$C$86</definedName>
    <definedName name="____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[4]körjegyzőség!$C$9:$C$28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[3]kd!$Q$2:$Q$3152</definedName>
    <definedName name="épl">#REF!</definedName>
    <definedName name="er">[4]Családsegítés!$C$27:$C$86</definedName>
    <definedName name="es">#REF!</definedName>
    <definedName name="ew">[4]Gyermekjóléti!$C$27:$C$86</definedName>
    <definedName name="Excel_BuiltIn_Print_Area">#REF!</definedName>
    <definedName name="Excel_BuiltIn_Print_Titles">#REF!</definedName>
    <definedName name="g">#REF!</definedName>
    <definedName name="gg">[3]kd!$F$2:$I$3368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[4]Gyermekjóléti!$C$27:$C$86</definedName>
    <definedName name="gyj_k_3">[4]Gyermekjóléti!$C$27:$C$86</definedName>
    <definedName name="gyj_k_4">[5]Gyermekjóléti!$C$27:$C$86</definedName>
    <definedName name="gyj_k_5">[5]Gyermekjóléti!$C$27:$C$86</definedName>
    <definedName name="gyj_k_6">[5]Gyermekjóléti!$C$27:$C$86</definedName>
    <definedName name="gyj_k_7">[4]Gyermekjóléti!$C$27:$C$86</definedName>
    <definedName name="gyk_k_">#REF!</definedName>
    <definedName name="h">#REF!</definedName>
    <definedName name="hh">#REF!</definedName>
    <definedName name="ÍA">#REF!</definedName>
    <definedName name="ÍD">[3]kd!$F$2:$F$3176</definedName>
    <definedName name="ÍÍ">[4]Családsegítés!$C$27:$C$86</definedName>
    <definedName name="ÍS">[3]kd!$F$2:$I$3368</definedName>
    <definedName name="J">#REF!</definedName>
    <definedName name="jjj">#REF!</definedName>
    <definedName name="jk">#REF!</definedName>
    <definedName name="k">#REF!</definedName>
    <definedName name="kiu">[3]kd!$Q$2:$Q$3152</definedName>
    <definedName name="kj_sz1">[6]kd!$Q$2:$Q$3152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[4]körjegyzőség!$C$9:$C$28</definedName>
    <definedName name="kjz_k_3">[4]körjegyzőség!$C$9:$C$28</definedName>
    <definedName name="kjz_k_4">[5]körjegyzőség!$C$9:$C$28</definedName>
    <definedName name="kjz_k_5">[5]körjegyzőség!$C$9:$C$28</definedName>
    <definedName name="kjz_k_6">[5]körjegyzőség!$C$9:$C$28</definedName>
    <definedName name="kjz_k_7">[4]körjegyzőség!$C$9:$C$28</definedName>
    <definedName name="kjz_sz">NA()</definedName>
    <definedName name="kjz_sz_1">NA()</definedName>
    <definedName name="kjz_sz_2">[3]kd!$Q$2:$Q$3152</definedName>
    <definedName name="kjz_sz_3">[3]kd!$Q$2:$Q$3152</definedName>
    <definedName name="kjz_sz_4">[8]kd!$Q$2:$Q$3152</definedName>
    <definedName name="kjz_sz_5">[8]kd!$Q$2:$Q$3152</definedName>
    <definedName name="kjz_sz_6">[8]kd!$Q$2:$Q$3152</definedName>
    <definedName name="kjz_sz_7">[3]kd!$Q$2:$Q$3152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[4]körjegyzőség!$C$9:$C$28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[3]kd!$F$2:$I$3368</definedName>
    <definedName name="okod_3">[3]kd!$F$2:$I$3368</definedName>
    <definedName name="okod_4">[8]kd!$F$2:$I$3368</definedName>
    <definedName name="okod_5">[8]kd!$F$2:$I$3368</definedName>
    <definedName name="okod_6">[8]kd!$F$2:$I$3368</definedName>
    <definedName name="okod_7">[3]kd!$F$2:$I$3368</definedName>
    <definedName name="onev">[10]kod!$BT$34:$BT$3184</definedName>
    <definedName name="onk">[11]kd!$F$2:$F$3178</definedName>
    <definedName name="ovimérleg">#REF!</definedName>
    <definedName name="őé">#REF!</definedName>
    <definedName name="önk">NA()</definedName>
    <definedName name="önk_1">NA()</definedName>
    <definedName name="önk_2">[3]kd!$F$2:$F$3176</definedName>
    <definedName name="önk_3">[3]kd!$F$2:$F$3176</definedName>
    <definedName name="önk_4">[8]kd!$F$2:$F$3176</definedName>
    <definedName name="önk_5">[8]kd!$F$2:$F$3176</definedName>
    <definedName name="önk_6">[8]kd!$F$2:$F$3176</definedName>
    <definedName name="önk_7">[3]kd!$F$2:$F$3176</definedName>
    <definedName name="pl">#REF!</definedName>
    <definedName name="plé">#REF!</definedName>
    <definedName name="pm">[8]kd!$F$2:$F$3178</definedName>
    <definedName name="po">[4]Családsegítés!$C$27:$C$86</definedName>
    <definedName name="ppp">[11]kd!$F$2:$I$3370</definedName>
    <definedName name="pű">#REF!</definedName>
    <definedName name="qa">#REF!</definedName>
    <definedName name="QÁ">#REF!</definedName>
    <definedName name="QB">[4]körjegyzőség!$C$9:$C$28</definedName>
    <definedName name="qd">[3]kd!$Q$2:$Q$3152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[4]Gyermekjóléti!$C$27:$C$86</definedName>
    <definedName name="QÍ">[3]kd!$F$2:$F$3176</definedName>
    <definedName name="qj">[3]kd!$F$2:$I$3368</definedName>
    <definedName name="qk">[3]kd!$F$2:$F$3176</definedName>
    <definedName name="QL">#REF!</definedName>
    <definedName name="QM">[3]kd!$Q$2:$Q$3152</definedName>
    <definedName name="QN">#REF!</definedName>
    <definedName name="qo">#REF!</definedName>
    <definedName name="qő">[4]körjegyzőség!$C$9:$C$28</definedName>
    <definedName name="qp">#REF!</definedName>
    <definedName name="QQ">#REF!</definedName>
    <definedName name="qqq">[11]kd!$Q$2:$Q$3154</definedName>
    <definedName name="qr">#REF!</definedName>
    <definedName name="qt">[4]Családsegítés!$C$27:$C$86</definedName>
    <definedName name="qu">#REF!</definedName>
    <definedName name="qú">#REF!</definedName>
    <definedName name="QŰ">[3]kd!$F$2:$I$3368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[5]Családsegítés!$C$27:$C$86</definedName>
    <definedName name="sta">[5]Gyermekjóléti!$C$27:$C$86</definedName>
    <definedName name="szt">[8]kd!$Q$2:$Q$3154</definedName>
    <definedName name="tre">[4]Gyermekjóléti!$C$27:$C$86</definedName>
    <definedName name="tttttttt">#REF!</definedName>
    <definedName name="tz">#REF!</definedName>
    <definedName name="úé">[3]kd!$F$2:$I$3368</definedName>
    <definedName name="úű">[3]kd!$F$2:$F$3176</definedName>
    <definedName name="uz">#REF!</definedName>
    <definedName name="ŰŰ">#REF!</definedName>
    <definedName name="űűűűű">#REF!</definedName>
    <definedName name="üüüüüüüüü">#REF!</definedName>
    <definedName name="VV">[4]Gyermekjóléti!$C$27:$C$86</definedName>
    <definedName name="we">[4]körjegyzőség!$C$9:$C$28</definedName>
    <definedName name="WI">#REF!</definedName>
    <definedName name="WO">#REF!</definedName>
    <definedName name="WR">[4]Családsegítés!$C$27:$C$86</definedName>
    <definedName name="WT">#REF!</definedName>
    <definedName name="WU">[4]Gyermekjóléti!$C$27:$C$86</definedName>
    <definedName name="ww">[3]kd!$F$2:$F$3176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[4]körjegyzőség!$C$9:$C$28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D37" i="1" s="1"/>
  <c r="C37" i="1"/>
  <c r="D36" i="1"/>
  <c r="D35" i="1"/>
  <c r="D34" i="1"/>
  <c r="D33" i="1"/>
  <c r="E32" i="1"/>
  <c r="D32" i="1" s="1"/>
  <c r="C32" i="1"/>
  <c r="D31" i="1"/>
  <c r="D30" i="1"/>
  <c r="D29" i="1"/>
  <c r="D28" i="1"/>
  <c r="D27" i="1"/>
  <c r="E26" i="1"/>
  <c r="D26" i="1" s="1"/>
  <c r="C26" i="1"/>
  <c r="D25" i="1"/>
  <c r="D24" i="1"/>
  <c r="E23" i="1"/>
  <c r="E38" i="1" s="1"/>
  <c r="E39" i="1" s="1"/>
  <c r="C23" i="1"/>
  <c r="C38" i="1" s="1"/>
  <c r="C39" i="1" s="1"/>
  <c r="D22" i="1"/>
  <c r="D21" i="1"/>
  <c r="D20" i="1"/>
  <c r="D19" i="1"/>
  <c r="D18" i="1"/>
  <c r="D16" i="1" s="1"/>
  <c r="D17" i="1"/>
  <c r="E16" i="1"/>
  <c r="C16" i="1"/>
  <c r="C15" i="1"/>
  <c r="E14" i="1"/>
  <c r="E15" i="1" s="1"/>
  <c r="C14" i="1"/>
  <c r="D13" i="1"/>
  <c r="E12" i="1"/>
  <c r="C12" i="1"/>
  <c r="D11" i="1"/>
  <c r="D10" i="1"/>
  <c r="D9" i="1"/>
  <c r="D8" i="1"/>
  <c r="D7" i="1"/>
  <c r="D6" i="1"/>
  <c r="D12" i="1" s="1"/>
  <c r="D23" i="1" l="1"/>
  <c r="D38" i="1" s="1"/>
  <c r="D39" i="1" s="1"/>
  <c r="D14" i="1"/>
  <c r="D15" i="1" s="1"/>
</calcChain>
</file>

<file path=xl/sharedStrings.xml><?xml version="1.0" encoding="utf-8"?>
<sst xmlns="http://schemas.openxmlformats.org/spreadsheetml/2006/main" count="75" uniqueCount="70">
  <si>
    <t>Óvoda működési kiadásai kiemelt előirányzatonként</t>
  </si>
  <si>
    <t>adatok forintban</t>
  </si>
  <si>
    <t>rovat</t>
  </si>
  <si>
    <t>Megnevezés</t>
  </si>
  <si>
    <t xml:space="preserve">2018.évi </t>
  </si>
  <si>
    <t>Eredeti előirányzat</t>
  </si>
  <si>
    <t>Módosítási javaslat</t>
  </si>
  <si>
    <t>Módosított előirányzat</t>
  </si>
  <si>
    <t>K1101</t>
  </si>
  <si>
    <t xml:space="preserve">Törvény szerinti illetmények, munkabérek </t>
  </si>
  <si>
    <t>K1106</t>
  </si>
  <si>
    <t xml:space="preserve">Jubileumi jutalom </t>
  </si>
  <si>
    <t>K1107</t>
  </si>
  <si>
    <t xml:space="preserve">Béren kívüli juttatások </t>
  </si>
  <si>
    <t>K1109</t>
  </si>
  <si>
    <t xml:space="preserve">Közlekedési költségtérítés </t>
  </si>
  <si>
    <t>K1110</t>
  </si>
  <si>
    <t xml:space="preserve">Egyéb költségtérítések </t>
  </si>
  <si>
    <t>K1113</t>
  </si>
  <si>
    <t xml:space="preserve">Foglalkoztatottak egyéb személyi juttatásai </t>
  </si>
  <si>
    <t>K11</t>
  </si>
  <si>
    <t xml:space="preserve">Foglalkoztatottak személyi juttatásai </t>
  </si>
  <si>
    <t>K122</t>
  </si>
  <si>
    <t xml:space="preserve">Munkavégzésre ir.egyéb jogv.nem saját foglalkoztatottnak fizetett juttatások </t>
  </si>
  <si>
    <t xml:space="preserve">Külső személyi juttatások </t>
  </si>
  <si>
    <t>K1</t>
  </si>
  <si>
    <t xml:space="preserve">Személyi juttatások </t>
  </si>
  <si>
    <t>K2</t>
  </si>
  <si>
    <t xml:space="preserve">Munkaadókat terhelő járulékok és szociális hozzájárulási adó </t>
  </si>
  <si>
    <t xml:space="preserve">ebből: szociális hozzájárulási adó </t>
  </si>
  <si>
    <t>ebből: egészségügyi hozzájárulás</t>
  </si>
  <si>
    <t xml:space="preserve">ebből: táppénz hozzájárulás </t>
  </si>
  <si>
    <t>ebből: munkáltatót terhelő szja</t>
  </si>
  <si>
    <t>K311</t>
  </si>
  <si>
    <t xml:space="preserve">Szakmai anyagok beszerzése </t>
  </si>
  <si>
    <t>K312</t>
  </si>
  <si>
    <t xml:space="preserve">Üzemeltetési anyagok beszerzése </t>
  </si>
  <si>
    <t>K31</t>
  </si>
  <si>
    <t xml:space="preserve">Készletbeszerzés </t>
  </si>
  <si>
    <t>K321</t>
  </si>
  <si>
    <t>Informatikai szolgáltatások igénybevétele</t>
  </si>
  <si>
    <t>K322</t>
  </si>
  <si>
    <t>Egyéb kommunikációs szolgáltatások</t>
  </si>
  <si>
    <t>K32</t>
  </si>
  <si>
    <t>Kommunikációs szolgáltatások össz.:</t>
  </si>
  <si>
    <t>K331</t>
  </si>
  <si>
    <t xml:space="preserve">Közüzemi díjak </t>
  </si>
  <si>
    <t>Vásárolt élelmezés</t>
  </si>
  <si>
    <t>K334</t>
  </si>
  <si>
    <t xml:space="preserve">Karbantartási, kisjavítási szolgáltatások </t>
  </si>
  <si>
    <t>K336</t>
  </si>
  <si>
    <t xml:space="preserve">Szakmai tevékenységet segítő szolgáltatások  </t>
  </si>
  <si>
    <t>K337</t>
  </si>
  <si>
    <t xml:space="preserve">Egyéb szolgáltatások </t>
  </si>
  <si>
    <t>K33</t>
  </si>
  <si>
    <t xml:space="preserve">Szolgáltatási kiadások </t>
  </si>
  <si>
    <t>K341</t>
  </si>
  <si>
    <t xml:space="preserve">Kiküldetések kiadásai </t>
  </si>
  <si>
    <t>K351</t>
  </si>
  <si>
    <t xml:space="preserve">Működési célú előzetesen felszámított általános forgalmi adó </t>
  </si>
  <si>
    <t>K352</t>
  </si>
  <si>
    <t xml:space="preserve">Fizetendő általános forgalmi adó  </t>
  </si>
  <si>
    <t>K355</t>
  </si>
  <si>
    <t>Egyéb dologi kiadások</t>
  </si>
  <si>
    <t>K35</t>
  </si>
  <si>
    <t xml:space="preserve">Különféle befizetések és egyéb dologi kiadások </t>
  </si>
  <si>
    <t>K3</t>
  </si>
  <si>
    <t>Dologi kiadások</t>
  </si>
  <si>
    <t xml:space="preserve">Működési kiadások </t>
  </si>
  <si>
    <t>9. melléklet az 5/2019.(V.29.)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</si>
</sst>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0"/>
      <name val="MS Sans Serif"/>
      <family val="2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2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0" xfId="2" applyFont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3" fontId="2" fillId="2" borderId="1" xfId="0" applyNumberFormat="1" applyFont="1" applyFill="1" applyBorder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</cellXfs>
  <cellStyles count="3">
    <cellStyle name="Normál" xfId="0" builtinId="0"/>
    <cellStyle name="Normál 2 2 2" xfId="1"/>
    <cellStyle name="Normál 2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&#243;dos&#237;t&#243;%20rendelet%20mell&#233;kletek_2018.dec.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9/K&#214;LTS&#201;GVET&#201;S_&#214;NKORM&#193;NYZAT_2019/K&#246;lts&#233;gvet&#233;s_&#246;nkorm&#225;nyzat_20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.Összevont KV-i mérleg"/>
      <sheetName val="2.m.Bevételek önként"/>
      <sheetName val="3.m.Kiadások önként"/>
      <sheetName val="4.m.állami"/>
      <sheetName val="5.m.Önk.KV-i Mérleg"/>
      <sheetName val="6.m.Önk.műk.kiadás"/>
      <sheetName val="7.m.Ellátottak szoc.jutt."/>
      <sheetName val="8.m.OVI_KV-i_Mérleg "/>
      <sheetName val="9.m.OVI Műk.Kiadások"/>
      <sheetName val="10.m. EU-s projektek"/>
      <sheetName val="11.m.Felhalmozás"/>
      <sheetName val="12.m.Többéves kihatással járó 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adások"/>
      <sheetName val="Bevételek"/>
      <sheetName val="Állami tám."/>
      <sheetName val="int. műk.bev."/>
      <sheetName val="Bérek Jásd Önkormányzat "/>
      <sheetName val="Bérek Jásd közfoglalkoztatás"/>
      <sheetName val="részletezés19"/>
      <sheetName val="BERUHÁZÁSOK"/>
      <sheetName val="beruh.Tünde"/>
      <sheetName val="mat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sqref="A1:E1"/>
    </sheetView>
  </sheetViews>
  <sheetFormatPr defaultRowHeight="12.75" x14ac:dyDescent="0.2"/>
  <cols>
    <col min="1" max="1" width="8.140625" style="19" customWidth="1"/>
    <col min="2" max="2" width="33.42578125" style="20" customWidth="1"/>
    <col min="3" max="3" width="11.7109375" style="21" customWidth="1"/>
    <col min="4" max="4" width="12.7109375" style="21" customWidth="1"/>
    <col min="5" max="5" width="11.7109375" style="21" customWidth="1"/>
    <col min="6" max="16384" width="9.140625" style="7"/>
  </cols>
  <sheetData>
    <row r="1" spans="1:5" s="2" customFormat="1" ht="17.25" customHeight="1" x14ac:dyDescent="0.25">
      <c r="A1" s="1" t="s">
        <v>69</v>
      </c>
      <c r="B1" s="1"/>
      <c r="C1" s="1"/>
      <c r="D1" s="1"/>
      <c r="E1" s="1"/>
    </row>
    <row r="2" spans="1:5" s="2" customFormat="1" ht="14.25" customHeight="1" x14ac:dyDescent="0.25">
      <c r="A2" s="3" t="s">
        <v>0</v>
      </c>
      <c r="B2" s="3"/>
      <c r="C2" s="3"/>
      <c r="D2" s="3"/>
      <c r="E2" s="3"/>
    </row>
    <row r="3" spans="1:5" s="2" customFormat="1" ht="14.25" customHeight="1" x14ac:dyDescent="0.25">
      <c r="A3" s="4" t="s">
        <v>1</v>
      </c>
      <c r="B3" s="4"/>
      <c r="C3" s="4"/>
      <c r="D3" s="4"/>
      <c r="E3" s="4"/>
    </row>
    <row r="4" spans="1:5" x14ac:dyDescent="0.2">
      <c r="A4" s="5" t="s">
        <v>2</v>
      </c>
      <c r="B4" s="6" t="s">
        <v>3</v>
      </c>
      <c r="C4" s="6" t="s">
        <v>4</v>
      </c>
      <c r="D4" s="6"/>
      <c r="E4" s="6"/>
    </row>
    <row r="5" spans="1:5" ht="25.5" x14ac:dyDescent="0.2">
      <c r="A5" s="5"/>
      <c r="B5" s="6"/>
      <c r="C5" s="8" t="s">
        <v>5</v>
      </c>
      <c r="D5" s="8" t="s">
        <v>6</v>
      </c>
      <c r="E5" s="8" t="s">
        <v>7</v>
      </c>
    </row>
    <row r="6" spans="1:5" x14ac:dyDescent="0.2">
      <c r="A6" s="9" t="s">
        <v>8</v>
      </c>
      <c r="B6" s="10" t="s">
        <v>9</v>
      </c>
      <c r="C6" s="11">
        <v>18501000</v>
      </c>
      <c r="D6" s="12">
        <f>E6-C6</f>
        <v>-129122</v>
      </c>
      <c r="E6" s="12">
        <v>18371878</v>
      </c>
    </row>
    <row r="7" spans="1:5" x14ac:dyDescent="0.2">
      <c r="A7" s="9" t="s">
        <v>10</v>
      </c>
      <c r="B7" s="10" t="s">
        <v>11</v>
      </c>
      <c r="C7" s="11">
        <v>1014000</v>
      </c>
      <c r="D7" s="12">
        <f t="shared" ref="D7:D37" si="0">E7-C7</f>
        <v>-15</v>
      </c>
      <c r="E7" s="12">
        <v>1013985</v>
      </c>
    </row>
    <row r="8" spans="1:5" x14ac:dyDescent="0.2">
      <c r="A8" s="9" t="s">
        <v>12</v>
      </c>
      <c r="B8" s="10" t="s">
        <v>13</v>
      </c>
      <c r="C8" s="11">
        <v>600000</v>
      </c>
      <c r="D8" s="12">
        <f t="shared" si="0"/>
        <v>-4000</v>
      </c>
      <c r="E8" s="12">
        <v>596000</v>
      </c>
    </row>
    <row r="9" spans="1:5" x14ac:dyDescent="0.2">
      <c r="A9" s="9" t="s">
        <v>14</v>
      </c>
      <c r="B9" s="10" t="s">
        <v>15</v>
      </c>
      <c r="C9" s="11"/>
      <c r="D9" s="12">
        <f t="shared" si="0"/>
        <v>0</v>
      </c>
      <c r="E9" s="12">
        <v>0</v>
      </c>
    </row>
    <row r="10" spans="1:5" x14ac:dyDescent="0.2">
      <c r="A10" s="9" t="s">
        <v>16</v>
      </c>
      <c r="B10" s="10" t="s">
        <v>17</v>
      </c>
      <c r="C10" s="11">
        <v>72000</v>
      </c>
      <c r="D10" s="12">
        <f t="shared" si="0"/>
        <v>4000</v>
      </c>
      <c r="E10" s="12">
        <v>76000</v>
      </c>
    </row>
    <row r="11" spans="1:5" ht="25.5" x14ac:dyDescent="0.2">
      <c r="A11" s="9" t="s">
        <v>18</v>
      </c>
      <c r="B11" s="10" t="s">
        <v>19</v>
      </c>
      <c r="C11" s="11">
        <v>100000</v>
      </c>
      <c r="D11" s="12">
        <f t="shared" si="0"/>
        <v>272413</v>
      </c>
      <c r="E11" s="12">
        <v>372413</v>
      </c>
    </row>
    <row r="12" spans="1:5" x14ac:dyDescent="0.2">
      <c r="A12" s="9" t="s">
        <v>20</v>
      </c>
      <c r="B12" s="10" t="s">
        <v>21</v>
      </c>
      <c r="C12" s="12">
        <f>SUM(C6:C11)</f>
        <v>20287000</v>
      </c>
      <c r="D12" s="12">
        <f>SUM(D6:D11)</f>
        <v>143276</v>
      </c>
      <c r="E12" s="12">
        <f>SUM(E6:E11)</f>
        <v>20430276</v>
      </c>
    </row>
    <row r="13" spans="1:5" ht="25.5" x14ac:dyDescent="0.2">
      <c r="A13" s="9" t="s">
        <v>22</v>
      </c>
      <c r="B13" s="10" t="s">
        <v>23</v>
      </c>
      <c r="C13" s="11">
        <v>240000</v>
      </c>
      <c r="D13" s="12">
        <f t="shared" si="0"/>
        <v>0</v>
      </c>
      <c r="E13" s="12">
        <v>240000</v>
      </c>
    </row>
    <row r="14" spans="1:5" x14ac:dyDescent="0.2">
      <c r="A14" s="9" t="s">
        <v>22</v>
      </c>
      <c r="B14" s="10" t="s">
        <v>24</v>
      </c>
      <c r="C14" s="12">
        <f>SUM(C13)</f>
        <v>240000</v>
      </c>
      <c r="D14" s="12">
        <f t="shared" si="0"/>
        <v>0</v>
      </c>
      <c r="E14" s="12">
        <f>SUM(E13)</f>
        <v>240000</v>
      </c>
    </row>
    <row r="15" spans="1:5" x14ac:dyDescent="0.2">
      <c r="A15" s="13" t="s">
        <v>25</v>
      </c>
      <c r="B15" s="14" t="s">
        <v>26</v>
      </c>
      <c r="C15" s="15">
        <f>C14+C12</f>
        <v>20527000</v>
      </c>
      <c r="D15" s="15">
        <f>D14+D12</f>
        <v>143276</v>
      </c>
      <c r="E15" s="15">
        <f>E14+E12</f>
        <v>20670276</v>
      </c>
    </row>
    <row r="16" spans="1:5" ht="25.5" x14ac:dyDescent="0.2">
      <c r="A16" s="13" t="s">
        <v>27</v>
      </c>
      <c r="B16" s="14" t="s">
        <v>28</v>
      </c>
      <c r="C16" s="15">
        <f>SUM(C17:C20)</f>
        <v>4120000</v>
      </c>
      <c r="D16" s="15">
        <f>SUM(D17:D20)</f>
        <v>101703</v>
      </c>
      <c r="E16" s="15">
        <f>SUM(E17:E20)</f>
        <v>4221703</v>
      </c>
    </row>
    <row r="17" spans="1:6" x14ac:dyDescent="0.2">
      <c r="A17" s="9" t="s">
        <v>27</v>
      </c>
      <c r="B17" s="10" t="s">
        <v>29</v>
      </c>
      <c r="C17" s="11">
        <v>3913000</v>
      </c>
      <c r="D17" s="12">
        <f t="shared" si="0"/>
        <v>56501</v>
      </c>
      <c r="E17" s="12">
        <v>3969501</v>
      </c>
    </row>
    <row r="18" spans="1:6" x14ac:dyDescent="0.2">
      <c r="A18" s="9" t="s">
        <v>27</v>
      </c>
      <c r="B18" s="10" t="s">
        <v>30</v>
      </c>
      <c r="C18" s="11">
        <v>100000</v>
      </c>
      <c r="D18" s="12">
        <f t="shared" si="0"/>
        <v>0</v>
      </c>
      <c r="E18" s="12">
        <v>100000</v>
      </c>
    </row>
    <row r="19" spans="1:6" x14ac:dyDescent="0.2">
      <c r="A19" s="9" t="s">
        <v>27</v>
      </c>
      <c r="B19" s="10" t="s">
        <v>31</v>
      </c>
      <c r="C19" s="11"/>
      <c r="D19" s="12">
        <f t="shared" si="0"/>
        <v>45202</v>
      </c>
      <c r="E19" s="12">
        <v>45202</v>
      </c>
    </row>
    <row r="20" spans="1:6" x14ac:dyDescent="0.2">
      <c r="A20" s="9" t="s">
        <v>27</v>
      </c>
      <c r="B20" s="10" t="s">
        <v>32</v>
      </c>
      <c r="C20" s="11">
        <v>107000</v>
      </c>
      <c r="D20" s="12">
        <f t="shared" si="0"/>
        <v>0</v>
      </c>
      <c r="E20" s="12">
        <v>107000</v>
      </c>
      <c r="F20" s="16"/>
    </row>
    <row r="21" spans="1:6" x14ac:dyDescent="0.2">
      <c r="A21" s="9" t="s">
        <v>33</v>
      </c>
      <c r="B21" s="10" t="s">
        <v>34</v>
      </c>
      <c r="C21" s="11">
        <v>100000</v>
      </c>
      <c r="D21" s="12">
        <f t="shared" si="0"/>
        <v>232665</v>
      </c>
      <c r="E21" s="12">
        <v>332665</v>
      </c>
    </row>
    <row r="22" spans="1:6" x14ac:dyDescent="0.2">
      <c r="A22" s="9" t="s">
        <v>35</v>
      </c>
      <c r="B22" s="10" t="s">
        <v>36</v>
      </c>
      <c r="C22" s="11">
        <v>11700000</v>
      </c>
      <c r="D22" s="12">
        <f t="shared" si="0"/>
        <v>-345869</v>
      </c>
      <c r="E22" s="12">
        <v>11354131</v>
      </c>
    </row>
    <row r="23" spans="1:6" x14ac:dyDescent="0.2">
      <c r="A23" s="9" t="s">
        <v>37</v>
      </c>
      <c r="B23" s="10" t="s">
        <v>38</v>
      </c>
      <c r="C23" s="12">
        <f>SUM(C21:C22)</f>
        <v>11800000</v>
      </c>
      <c r="D23" s="12">
        <f t="shared" si="0"/>
        <v>-113204</v>
      </c>
      <c r="E23" s="12">
        <f>SUM(E21:E22)</f>
        <v>11686796</v>
      </c>
    </row>
    <row r="24" spans="1:6" x14ac:dyDescent="0.2">
      <c r="A24" s="9" t="s">
        <v>39</v>
      </c>
      <c r="B24" s="10" t="s">
        <v>40</v>
      </c>
      <c r="C24" s="11"/>
      <c r="D24" s="12">
        <f t="shared" si="0"/>
        <v>0</v>
      </c>
      <c r="E24" s="12"/>
    </row>
    <row r="25" spans="1:6" x14ac:dyDescent="0.2">
      <c r="A25" s="9" t="s">
        <v>41</v>
      </c>
      <c r="B25" s="10" t="s">
        <v>42</v>
      </c>
      <c r="C25" s="11">
        <v>200000</v>
      </c>
      <c r="D25" s="12">
        <f t="shared" si="0"/>
        <v>0</v>
      </c>
      <c r="E25" s="12">
        <v>200000</v>
      </c>
    </row>
    <row r="26" spans="1:6" x14ac:dyDescent="0.2">
      <c r="A26" s="9" t="s">
        <v>43</v>
      </c>
      <c r="B26" s="10" t="s">
        <v>44</v>
      </c>
      <c r="C26" s="12">
        <f>SUM(C24:C25)</f>
        <v>200000</v>
      </c>
      <c r="D26" s="12">
        <f t="shared" si="0"/>
        <v>0</v>
      </c>
      <c r="E26" s="12">
        <f>SUM(E24:E25)</f>
        <v>200000</v>
      </c>
    </row>
    <row r="27" spans="1:6" x14ac:dyDescent="0.2">
      <c r="A27" s="9" t="s">
        <v>45</v>
      </c>
      <c r="B27" s="10" t="s">
        <v>46</v>
      </c>
      <c r="C27" s="11">
        <v>1400000</v>
      </c>
      <c r="D27" s="12">
        <f t="shared" si="0"/>
        <v>0</v>
      </c>
      <c r="E27" s="12">
        <v>1400000</v>
      </c>
    </row>
    <row r="28" spans="1:6" x14ac:dyDescent="0.2">
      <c r="A28" s="9"/>
      <c r="B28" s="10" t="s">
        <v>47</v>
      </c>
      <c r="C28" s="11"/>
      <c r="D28" s="12">
        <f t="shared" si="0"/>
        <v>52208</v>
      </c>
      <c r="E28" s="12">
        <v>52208</v>
      </c>
    </row>
    <row r="29" spans="1:6" x14ac:dyDescent="0.2">
      <c r="A29" s="9" t="s">
        <v>48</v>
      </c>
      <c r="B29" s="10" t="s">
        <v>49</v>
      </c>
      <c r="C29" s="11">
        <v>50000</v>
      </c>
      <c r="D29" s="12">
        <f t="shared" si="0"/>
        <v>-8784</v>
      </c>
      <c r="E29" s="12">
        <v>41216</v>
      </c>
    </row>
    <row r="30" spans="1:6" ht="25.5" x14ac:dyDescent="0.2">
      <c r="A30" s="9" t="s">
        <v>50</v>
      </c>
      <c r="B30" s="10" t="s">
        <v>51</v>
      </c>
      <c r="C30" s="11">
        <v>200000</v>
      </c>
      <c r="D30" s="12">
        <f t="shared" si="0"/>
        <v>9174</v>
      </c>
      <c r="E30" s="12">
        <v>209174</v>
      </c>
    </row>
    <row r="31" spans="1:6" x14ac:dyDescent="0.2">
      <c r="A31" s="9" t="s">
        <v>52</v>
      </c>
      <c r="B31" s="10" t="s">
        <v>53</v>
      </c>
      <c r="C31" s="11">
        <v>220000</v>
      </c>
      <c r="D31" s="12">
        <f t="shared" si="0"/>
        <v>118419</v>
      </c>
      <c r="E31" s="12">
        <v>338419</v>
      </c>
    </row>
    <row r="32" spans="1:6" x14ac:dyDescent="0.2">
      <c r="A32" s="9" t="s">
        <v>54</v>
      </c>
      <c r="B32" s="10" t="s">
        <v>55</v>
      </c>
      <c r="C32" s="12">
        <f>SUM(C27:C31)</f>
        <v>1870000</v>
      </c>
      <c r="D32" s="12">
        <f t="shared" si="0"/>
        <v>171017</v>
      </c>
      <c r="E32" s="12">
        <f>SUM(E27:E31)</f>
        <v>2041017</v>
      </c>
    </row>
    <row r="33" spans="1:5" x14ac:dyDescent="0.2">
      <c r="A33" s="9" t="s">
        <v>56</v>
      </c>
      <c r="B33" s="10" t="s">
        <v>57</v>
      </c>
      <c r="C33" s="11">
        <v>45000</v>
      </c>
      <c r="D33" s="12">
        <f t="shared" si="0"/>
        <v>-344</v>
      </c>
      <c r="E33" s="12">
        <v>44656</v>
      </c>
    </row>
    <row r="34" spans="1:5" ht="25.5" x14ac:dyDescent="0.2">
      <c r="A34" s="9" t="s">
        <v>58</v>
      </c>
      <c r="B34" s="10" t="s">
        <v>59</v>
      </c>
      <c r="C34" s="11">
        <v>2800000</v>
      </c>
      <c r="D34" s="12">
        <f t="shared" si="0"/>
        <v>-35684</v>
      </c>
      <c r="E34" s="12">
        <v>2764316</v>
      </c>
    </row>
    <row r="35" spans="1:5" x14ac:dyDescent="0.2">
      <c r="A35" s="9" t="s">
        <v>60</v>
      </c>
      <c r="B35" s="10" t="s">
        <v>61</v>
      </c>
      <c r="C35" s="17">
        <v>500000</v>
      </c>
      <c r="D35" s="12">
        <f t="shared" si="0"/>
        <v>1154000</v>
      </c>
      <c r="E35" s="12">
        <v>1654000</v>
      </c>
    </row>
    <row r="36" spans="1:5" x14ac:dyDescent="0.2">
      <c r="A36" s="9" t="s">
        <v>62</v>
      </c>
      <c r="B36" s="10" t="s">
        <v>63</v>
      </c>
      <c r="C36" s="11"/>
      <c r="D36" s="12">
        <f t="shared" si="0"/>
        <v>0</v>
      </c>
      <c r="E36" s="12"/>
    </row>
    <row r="37" spans="1:5" ht="25.5" x14ac:dyDescent="0.2">
      <c r="A37" s="9" t="s">
        <v>64</v>
      </c>
      <c r="B37" s="10" t="s">
        <v>65</v>
      </c>
      <c r="C37" s="12">
        <f>SUM(C34:C36)</f>
        <v>3300000</v>
      </c>
      <c r="D37" s="12">
        <f t="shared" si="0"/>
        <v>1118316</v>
      </c>
      <c r="E37" s="12">
        <f>SUM(E34:E36)</f>
        <v>4418316</v>
      </c>
    </row>
    <row r="38" spans="1:5" x14ac:dyDescent="0.2">
      <c r="A38" s="13" t="s">
        <v>66</v>
      </c>
      <c r="B38" s="14" t="s">
        <v>67</v>
      </c>
      <c r="C38" s="15">
        <f>C23+C26+C32+C33+C37</f>
        <v>17215000</v>
      </c>
      <c r="D38" s="15">
        <f>D23+D26+D32+D33+D37</f>
        <v>1175785</v>
      </c>
      <c r="E38" s="15">
        <f>E23+E26+E32+E33+E37</f>
        <v>18390785</v>
      </c>
    </row>
    <row r="39" spans="1:5" x14ac:dyDescent="0.2">
      <c r="A39" s="13"/>
      <c r="B39" s="18" t="s">
        <v>68</v>
      </c>
      <c r="C39" s="15">
        <f>C38+C16+C15</f>
        <v>41862000</v>
      </c>
      <c r="D39" s="15">
        <f>D38+D16+D15</f>
        <v>1420764</v>
      </c>
      <c r="E39" s="15">
        <f>E38+E16+E15</f>
        <v>43282764</v>
      </c>
    </row>
  </sheetData>
  <mergeCells count="6">
    <mergeCell ref="A1:E1"/>
    <mergeCell ref="A2:E2"/>
    <mergeCell ref="A3:E3"/>
    <mergeCell ref="A4:A5"/>
    <mergeCell ref="B4:B5"/>
    <mergeCell ref="C4:E4"/>
  </mergeCells>
  <printOptions gridLines="1"/>
  <pageMargins left="1.1417322834645669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9.m.OVI Műk.Kiadások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dcterms:created xsi:type="dcterms:W3CDTF">2019-05-31T08:42:13Z</dcterms:created>
  <dcterms:modified xsi:type="dcterms:W3CDTF">2019-05-31T08:42:28Z</dcterms:modified>
</cp:coreProperties>
</file>