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<sst xmlns="http://schemas.openxmlformats.org/spreadsheetml/2006/main" count="166" uniqueCount="150">
  <si>
    <t>B E V É T E L E K</t>
  </si>
  <si>
    <t>Sor-
szám</t>
  </si>
  <si>
    <t>Bevételi jogcím</t>
  </si>
  <si>
    <t>1.</t>
  </si>
  <si>
    <t>I. Működési költségvetés</t>
  </si>
  <si>
    <t>2.</t>
  </si>
  <si>
    <t xml:space="preserve">I/1. Közhatalmi bevételek </t>
  </si>
  <si>
    <t>2.1.</t>
  </si>
  <si>
    <t>2.2.</t>
  </si>
  <si>
    <t>2.3.</t>
  </si>
  <si>
    <t>2.4.</t>
  </si>
  <si>
    <t>3.</t>
  </si>
  <si>
    <t>I/2. Intézményi működési bevételek (3.1.+…+3.8.)</t>
  </si>
  <si>
    <t>3.1.</t>
  </si>
  <si>
    <t>3.2.</t>
  </si>
  <si>
    <t>3.3.</t>
  </si>
  <si>
    <t>3.4.</t>
  </si>
  <si>
    <t>3.5.</t>
  </si>
  <si>
    <t>3.6.</t>
  </si>
  <si>
    <t>4.</t>
  </si>
  <si>
    <t>I/3. Működési célú támogatások államháztartáson belülről</t>
  </si>
  <si>
    <t>4.1.</t>
  </si>
  <si>
    <t>4.2.</t>
  </si>
  <si>
    <t>4.3.</t>
  </si>
  <si>
    <t>4.4.</t>
  </si>
  <si>
    <t>Vis maior támogatás</t>
  </si>
  <si>
    <t>5.</t>
  </si>
  <si>
    <t>I/4. Működési célú átvett pénzeszköz államháztartáson kívülről</t>
  </si>
  <si>
    <t>5.1.</t>
  </si>
  <si>
    <t>Működési célú visszatérítendő támogatások, kölcsönök visszatérülése államháztartáson kívülről</t>
  </si>
  <si>
    <t>5.2.</t>
  </si>
  <si>
    <t>Működési célú pénzeszköz átvétele államháztartáson kívülről</t>
  </si>
  <si>
    <t>6.</t>
  </si>
  <si>
    <t>Működési költségvetés bevételei mindösszesen</t>
  </si>
  <si>
    <t xml:space="preserve">7. </t>
  </si>
  <si>
    <t>II. Felhalmozási költségvetés</t>
  </si>
  <si>
    <t>8.</t>
  </si>
  <si>
    <t>II/1. Felhalmozási bevételek</t>
  </si>
  <si>
    <t>8.1.</t>
  </si>
  <si>
    <t>8.2.</t>
  </si>
  <si>
    <t>Felhalmozási célú ÁFA visszatérülés</t>
  </si>
  <si>
    <t>8.3.</t>
  </si>
  <si>
    <t>Pénzügyi befektetések bevételei</t>
  </si>
  <si>
    <t>8.4.</t>
  </si>
  <si>
    <t>Felhalmozási kamat, árfolyamnyereség</t>
  </si>
  <si>
    <t>8.5.</t>
  </si>
  <si>
    <t>Egyéb felhalmozási célú bevétel (koncesszió, vagyonkezelés, üzemeltetés)</t>
  </si>
  <si>
    <t xml:space="preserve">9. </t>
  </si>
  <si>
    <t xml:space="preserve">II/2. Felhalmozási célú támogatás államháztartáson belülről  </t>
  </si>
  <si>
    <t>9.1.</t>
  </si>
  <si>
    <t>Önkormányzat felhalmozási célú központi támogatása</t>
  </si>
  <si>
    <t>9.2.</t>
  </si>
  <si>
    <t>Egyéb felhalmozási célú központi támogatás (adósságrendezés)</t>
  </si>
  <si>
    <t>9.3.</t>
  </si>
  <si>
    <t>9.4.</t>
  </si>
  <si>
    <t>Felhalmozási célú visszatérítendő támogatások, kölcsönök visszatérülése államháztartáson belülről</t>
  </si>
  <si>
    <t>9.5.</t>
  </si>
  <si>
    <t>Felhalmozási célú támogatásértékű bevételek (fejezet, más önk., társulás, nemzetiségi önk.)</t>
  </si>
  <si>
    <t xml:space="preserve">10. </t>
  </si>
  <si>
    <t xml:space="preserve">II/3. Felhalmozási célú átvett pénzeszközök államháztartáson kívülről </t>
  </si>
  <si>
    <t>10.1.</t>
  </si>
  <si>
    <t xml:space="preserve">Működési célú visszatérítendő támogatások, kölcsönök visszatérülése államháztartáson kívülről </t>
  </si>
  <si>
    <t>10.2.</t>
  </si>
  <si>
    <t>Felhalmozási célú pénzeszközök átvétele államháztartáson kívülről</t>
  </si>
  <si>
    <t>11.</t>
  </si>
  <si>
    <t>Felhalmozási célú bevételek mindösszesen</t>
  </si>
  <si>
    <t>12.</t>
  </si>
  <si>
    <t>KÖLTSÉGVETÉsI BEVÉTELEK ÖSSZESEN</t>
  </si>
  <si>
    <t xml:space="preserve">13. </t>
  </si>
  <si>
    <t>III. Finanszírozási bevételek</t>
  </si>
  <si>
    <t xml:space="preserve">13.1. </t>
  </si>
  <si>
    <t>Előző évi pénzmaradvány igénybevétele</t>
  </si>
  <si>
    <t xml:space="preserve">15. </t>
  </si>
  <si>
    <t>KÖLTSÉGVETÉSI ÉS FINANSZÍROZÁSI BEVÉTELEK ÖSSZESEN  (10+12)</t>
  </si>
  <si>
    <t xml:space="preserve">16. </t>
  </si>
  <si>
    <t>IV. Függő, átfutó, kiegyenlítő bevételek</t>
  </si>
  <si>
    <t>17.</t>
  </si>
  <si>
    <t>K I A D Á S O K</t>
  </si>
  <si>
    <t>Sor-szám</t>
  </si>
  <si>
    <t>Kiadási jogcímek</t>
  </si>
  <si>
    <r>
      <t xml:space="preserve">    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</si>
  <si>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</si>
  <si>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</si>
  <si>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</si>
  <si>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</si>
  <si>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</si>
  <si>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kiadások kamat nélkül</t>
  </si>
  <si>
    <t>1.4.</t>
  </si>
  <si>
    <t>Működési célú kamatkiadások</t>
  </si>
  <si>
    <t>1.5</t>
  </si>
  <si>
    <t>Ellátottak pénzbeli juttatásai (Önkormányzati segélyek, ellátások is!)</t>
  </si>
  <si>
    <t>1.6.</t>
  </si>
  <si>
    <t>Egyéb működési célú kiadások</t>
  </si>
  <si>
    <t>1.7.</t>
  </si>
  <si>
    <t>1.9.</t>
  </si>
  <si>
    <t>Működési költségvetés kiadásai mindösszesen</t>
  </si>
  <si>
    <t xml:space="preserve">3. </t>
  </si>
  <si>
    <t>II. Felhalmozási költségvetés kiadásai</t>
  </si>
  <si>
    <t>Beruházások</t>
  </si>
  <si>
    <t>Felújítások</t>
  </si>
  <si>
    <t>Felhalmozási célú kamatkiadások</t>
  </si>
  <si>
    <t>Egyéb felhalmozási kiadások</t>
  </si>
  <si>
    <t>Felhalmozási céltartalék</t>
  </si>
  <si>
    <t xml:space="preserve">4. </t>
  </si>
  <si>
    <t>Felhalmozási költségvetés kiadásai mindösszesen</t>
  </si>
  <si>
    <t>KÖLTSÉGVETÉSI KIADÁSOK ÖSSZESEN</t>
  </si>
  <si>
    <t xml:space="preserve">6. </t>
  </si>
  <si>
    <t>III. Finanszírozási kiadások</t>
  </si>
  <si>
    <t>6.1.</t>
  </si>
  <si>
    <t>KÖLTSÉGVETÉSI ÉS FINANSZÍROZÁSI KIADÁSOK ÖSSZESEN:  (5+6. sor)</t>
  </si>
  <si>
    <t>9.</t>
  </si>
  <si>
    <t>IV. Függő, átfutó, kiegyenlítő kiadások</t>
  </si>
  <si>
    <t>10.</t>
  </si>
  <si>
    <t>KIADÁSOK ÖSSZESEN (8+9. sor)</t>
  </si>
  <si>
    <t>Éves engedélyezett létszám (fő)</t>
  </si>
  <si>
    <t>Közfoglalkoztatottak létszáma (fő)</t>
  </si>
  <si>
    <t>2016. évi költségvetésének összevont mérlege</t>
  </si>
  <si>
    <t>2016. évi előirányzat</t>
  </si>
  <si>
    <t>2016. évi módosított előirányzat</t>
  </si>
  <si>
    <t>2016. évi teljesítés</t>
  </si>
  <si>
    <t>Helyi önkormányzatok működésének általános támogatása</t>
  </si>
  <si>
    <t>Települési önkormányzatok szociális, gyermekjóléti és gyermekét.</t>
  </si>
  <si>
    <t>Települési önkormányzatok kulturális feladatainak támogatása</t>
  </si>
  <si>
    <t>Egyéb működési célú támogatások bevételei államháztartáson belülről</t>
  </si>
  <si>
    <t>forintban</t>
  </si>
  <si>
    <t>13.2.</t>
  </si>
  <si>
    <t xml:space="preserve">BEVÉTELEK ÖSSZESEN </t>
  </si>
  <si>
    <t>Ebből:        - A helyi önkormányzatok előző évi elszámolásból származó kiadások</t>
  </si>
  <si>
    <t>Tartalékok</t>
  </si>
  <si>
    <t>Államháztartáson belüli megelőlegezések</t>
  </si>
  <si>
    <t>1. sz. melléklet</t>
  </si>
  <si>
    <t>1.8.</t>
  </si>
  <si>
    <t>Aparhant Község Önkormányzat</t>
  </si>
  <si>
    <t>Vagyoni típusú adók</t>
  </si>
  <si>
    <t>Értesítési és forgalmi adók</t>
  </si>
  <si>
    <t>Gépjárműadók</t>
  </si>
  <si>
    <t>Egyéb közhatalmi bevételek</t>
  </si>
  <si>
    <t>Szolgáltatások ellenértéke</t>
  </si>
  <si>
    <t>Tulajdonosi bevételek</t>
  </si>
  <si>
    <t>Kiszámlázott ÁFA</t>
  </si>
  <si>
    <t>Kamatbevételek</t>
  </si>
  <si>
    <t>Biztosító által fizetett kártérítés</t>
  </si>
  <si>
    <t>Egyéb működési bevétek</t>
  </si>
  <si>
    <t>4.5.</t>
  </si>
  <si>
    <t>Települési önkormányzatok egyes köznevelési feladatainak támogatása</t>
  </si>
  <si>
    <t>Működési célú költségvettési támogatások és kiegészítő támogatások</t>
  </si>
  <si>
    <t>Egyéb tárgyi eszközök értékesítése</t>
  </si>
  <si>
    <t>13.3.</t>
  </si>
  <si>
    <t>Központi irányító szervi támogatás</t>
  </si>
  <si>
    <t>Egyéb civil szervezetek támogatása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</si>
</sst>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</numFmts>
  <fonts count="55">
    <font>
      <sz val="10"/>
      <name val="Arial"/>
      <family val="0"/>
    </font>
    <font>
      <sz val="12"/>
      <name val="Times New Roman CE"/>
      <family val="0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55" applyFont="1" applyFill="1">
      <alignment/>
      <protection/>
    </xf>
    <xf numFmtId="0" fontId="1" fillId="0" borderId="0" xfId="55" applyFill="1">
      <alignment/>
      <protection/>
    </xf>
    <xf numFmtId="0" fontId="1" fillId="0" borderId="0" xfId="55" applyFont="1" applyFill="1" applyAlignment="1">
      <alignment horizontal="right"/>
      <protection/>
    </xf>
    <xf numFmtId="0" fontId="1" fillId="0" borderId="0" xfId="55" applyFont="1" applyFill="1" applyAlignment="1">
      <alignment vertical="center"/>
      <protection/>
    </xf>
    <xf numFmtId="164" fontId="5" fillId="0" borderId="0" xfId="5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>
      <alignment/>
      <protection/>
    </xf>
    <xf numFmtId="0" fontId="8" fillId="0" borderId="10" xfId="55" applyFont="1" applyFill="1" applyBorder="1" applyAlignment="1" applyProtection="1">
      <alignment vertical="center" wrapText="1"/>
      <protection/>
    </xf>
    <xf numFmtId="0" fontId="8" fillId="0" borderId="10" xfId="55" applyFont="1" applyFill="1" applyBorder="1" applyAlignment="1" applyProtection="1">
      <alignment horizontal="left" vertical="center" wrapText="1" indent="1"/>
      <protection/>
    </xf>
    <xf numFmtId="0" fontId="8" fillId="0" borderId="10" xfId="55" applyFont="1" applyFill="1" applyBorder="1" applyAlignment="1" applyProtection="1">
      <alignment horizontal="right" vertical="center" wrapText="1" indent="1"/>
      <protection/>
    </xf>
    <xf numFmtId="164" fontId="8" fillId="0" borderId="10" xfId="55" applyNumberFormat="1" applyFont="1" applyFill="1" applyBorder="1" applyAlignment="1" applyProtection="1">
      <alignment vertical="center" wrapText="1"/>
      <protection/>
    </xf>
    <xf numFmtId="0" fontId="10" fillId="0" borderId="0" xfId="55" applyFont="1" applyFill="1">
      <alignment/>
      <protection/>
    </xf>
    <xf numFmtId="0" fontId="11" fillId="0" borderId="10" xfId="0" applyFont="1" applyBorder="1" applyAlignment="1" applyProtection="1">
      <alignment horizontal="left" vertical="center" wrapText="1" indent="1"/>
      <protection/>
    </xf>
    <xf numFmtId="49" fontId="9" fillId="0" borderId="10" xfId="55" applyNumberFormat="1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 wrapText="1" indent="1"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0" fontId="11" fillId="0" borderId="10" xfId="55" applyFont="1" applyFill="1" applyBorder="1" applyAlignment="1" applyProtection="1">
      <alignment horizontal="left" vertical="center" wrapText="1" indent="1"/>
      <protection/>
    </xf>
    <xf numFmtId="49" fontId="8" fillId="0" borderId="10" xfId="55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12" fillId="0" borderId="10" xfId="0" applyFont="1" applyBorder="1" applyAlignment="1" applyProtection="1">
      <alignment horizontal="left" vertical="center" indent="1"/>
      <protection/>
    </xf>
    <xf numFmtId="49" fontId="9" fillId="0" borderId="10" xfId="55" applyNumberFormat="1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6" fillId="0" borderId="0" xfId="55" applyFont="1" applyFill="1">
      <alignment/>
      <protection/>
    </xf>
    <xf numFmtId="0" fontId="4" fillId="0" borderId="0" xfId="55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164" fontId="4" fillId="0" borderId="0" xfId="55" applyNumberFormat="1" applyFont="1" applyFill="1" applyBorder="1" applyAlignment="1" applyProtection="1">
      <alignment vertical="center" wrapText="1"/>
      <protection/>
    </xf>
    <xf numFmtId="164" fontId="5" fillId="0" borderId="0" xfId="55" applyNumberFormat="1" applyFont="1" applyFill="1" applyBorder="1" applyAlignment="1" applyProtection="1">
      <alignment horizontal="right"/>
      <protection/>
    </xf>
    <xf numFmtId="0" fontId="1" fillId="0" borderId="0" xfId="55" applyFill="1" applyAlignment="1">
      <alignment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0" fontId="17" fillId="0" borderId="10" xfId="55" applyFont="1" applyFill="1" applyBorder="1" applyAlignment="1" applyProtection="1">
      <alignment horizontal="left" vertical="center" wrapText="1" indent="1"/>
      <protection/>
    </xf>
    <xf numFmtId="0" fontId="8" fillId="0" borderId="10" xfId="55" applyFont="1" applyFill="1" applyBorder="1" applyAlignment="1" applyProtection="1">
      <alignment horizontal="left" vertical="center" wrapText="1" indent="1"/>
      <protection/>
    </xf>
    <xf numFmtId="3" fontId="12" fillId="0" borderId="10" xfId="0" applyNumberFormat="1" applyFont="1" applyBorder="1" applyAlignment="1" applyProtection="1">
      <alignment horizontal="right" vertical="center" wrapText="1" indent="1"/>
      <protection/>
    </xf>
    <xf numFmtId="3" fontId="11" fillId="0" borderId="10" xfId="0" applyNumberFormat="1" applyFont="1" applyBorder="1" applyAlignment="1" applyProtection="1">
      <alignment horizontal="right" vertical="center" wrapText="1" indent="1"/>
      <protection/>
    </xf>
    <xf numFmtId="3" fontId="14" fillId="0" borderId="10" xfId="0" applyNumberFormat="1" applyFont="1" applyBorder="1" applyAlignment="1" applyProtection="1">
      <alignment horizontal="right" vertical="center" wrapText="1" indent="1"/>
      <protection/>
    </xf>
    <xf numFmtId="3" fontId="15" fillId="0" borderId="10" xfId="0" applyNumberFormat="1" applyFont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13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11" fillId="0" borderId="10" xfId="0" applyNumberFormat="1" applyFont="1" applyBorder="1" applyAlignment="1" applyProtection="1">
      <alignment horizontal="right" vertical="center" indent="1"/>
      <protection/>
    </xf>
    <xf numFmtId="0" fontId="8" fillId="0" borderId="10" xfId="55" applyFont="1" applyFill="1" applyBorder="1" applyAlignment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3" fontId="9" fillId="0" borderId="10" xfId="55" applyNumberFormat="1" applyFont="1" applyFill="1" applyBorder="1" applyAlignment="1">
      <alignment horizontal="right" vertical="center" indent="1"/>
      <protection/>
    </xf>
    <xf numFmtId="0" fontId="6" fillId="0" borderId="0" xfId="0" applyFont="1" applyFill="1" applyBorder="1" applyAlignment="1" applyProtection="1">
      <alignment horizontal="right"/>
      <protection/>
    </xf>
    <xf numFmtId="3" fontId="9" fillId="0" borderId="10" xfId="55" applyNumberFormat="1" applyFont="1" applyFill="1" applyBorder="1" applyAlignment="1">
      <alignment horizontal="right" vertical="center" indent="1"/>
      <protection/>
    </xf>
    <xf numFmtId="3" fontId="15" fillId="0" borderId="11" xfId="0" applyNumberFormat="1" applyFont="1" applyBorder="1" applyAlignment="1" applyProtection="1">
      <alignment horizontal="right" vertical="center" wrapText="1" indent="1"/>
      <protection/>
    </xf>
    <xf numFmtId="3" fontId="8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55" applyNumberFormat="1" applyFont="1" applyFill="1" applyBorder="1" applyAlignment="1" applyProtection="1">
      <alignment horizontal="right" vertical="center" wrapTex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9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1" xfId="55" applyNumberFormat="1" applyFont="1" applyFill="1" applyBorder="1" applyAlignment="1" applyProtection="1">
      <alignment horizontal="right" vertical="center" wrapText="1" indent="1"/>
      <protection/>
    </xf>
    <xf numFmtId="3" fontId="17" fillId="0" borderId="11" xfId="55" applyNumberFormat="1" applyFont="1" applyFill="1" applyBorder="1" applyAlignment="1" applyProtection="1">
      <alignment horizontal="right" vertical="center" wrapText="1" indent="1"/>
      <protection/>
    </xf>
    <xf numFmtId="3" fontId="8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55" applyFont="1" applyFill="1" applyBorder="1" applyAlignment="1" applyProtection="1">
      <alignment horizontal="right" wrapText="1" indent="6"/>
      <protection/>
    </xf>
    <xf numFmtId="3" fontId="8" fillId="0" borderId="11" xfId="55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5" applyFont="1" applyFill="1">
      <alignment/>
      <protection/>
    </xf>
    <xf numFmtId="164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NumberFormat="1" applyFont="1" applyBorder="1" applyAlignment="1">
      <alignment horizontal="right" vertical="center" indent="1"/>
    </xf>
    <xf numFmtId="164" fontId="5" fillId="0" borderId="0" xfId="55" applyNumberFormat="1" applyFont="1" applyFill="1" applyBorder="1" applyAlignment="1" applyProtection="1">
      <alignment horizontal="left" vertical="center"/>
      <protection/>
    </xf>
    <xf numFmtId="164" fontId="5" fillId="0" borderId="0" xfId="55" applyNumberFormat="1" applyFont="1" applyFill="1" applyBorder="1" applyAlignment="1" applyProtection="1">
      <alignment horizontal="left"/>
      <protection/>
    </xf>
    <xf numFmtId="0" fontId="2" fillId="0" borderId="0" xfId="54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18" fillId="0" borderId="0" xfId="55" applyFont="1" applyFill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18" fillId="0" borderId="0" xfId="55" applyFont="1" applyFill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0" fillId="0" borderId="0" xfId="55" applyFont="1" applyFill="1" applyAlignment="1">
      <alignment horizontal="center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C52" sqref="C52"/>
    </sheetView>
  </sheetViews>
  <sheetFormatPr defaultColWidth="9.140625" defaultRowHeight="12.75"/>
  <cols>
    <col min="1" max="1" width="4.00390625" style="1" customWidth="1"/>
    <col min="2" max="2" width="48.00390625" style="1" customWidth="1"/>
    <col min="3" max="3" width="12.140625" style="3" customWidth="1"/>
    <col min="4" max="4" width="11.57421875" style="4" customWidth="1"/>
    <col min="5" max="5" width="11.28125" style="2" bestFit="1" customWidth="1"/>
    <col min="6" max="16384" width="9.140625" style="2" customWidth="1"/>
  </cols>
  <sheetData>
    <row r="1" spans="2:6" ht="15.75">
      <c r="B1" s="68" t="s">
        <v>130</v>
      </c>
      <c r="C1" s="69"/>
      <c r="D1" s="69"/>
      <c r="E1" s="74"/>
      <c r="F1" s="74"/>
    </row>
    <row r="2" spans="1:5" ht="15.75">
      <c r="A2" s="70" t="s">
        <v>132</v>
      </c>
      <c r="B2" s="70"/>
      <c r="C2" s="70"/>
      <c r="D2" s="70"/>
      <c r="E2" s="71"/>
    </row>
    <row r="3" spans="1:5" ht="15.75">
      <c r="A3" s="72" t="s">
        <v>116</v>
      </c>
      <c r="B3" s="72"/>
      <c r="C3" s="72"/>
      <c r="D3" s="72"/>
      <c r="E3" s="73"/>
    </row>
    <row r="5" spans="1:5" ht="15.75" customHeight="1">
      <c r="A5" s="75" t="s">
        <v>0</v>
      </c>
      <c r="B5" s="75"/>
      <c r="C5" s="75"/>
      <c r="D5" s="75"/>
      <c r="E5" s="75"/>
    </row>
    <row r="6" spans="1:5" ht="15.75" customHeight="1">
      <c r="A6" s="66"/>
      <c r="B6" s="66"/>
      <c r="C6" s="5"/>
      <c r="D6" s="6"/>
      <c r="E6" s="6" t="s">
        <v>124</v>
      </c>
    </row>
    <row r="7" spans="1:5" ht="37.5" customHeight="1">
      <c r="A7" s="7" t="s">
        <v>1</v>
      </c>
      <c r="B7" s="7" t="s">
        <v>2</v>
      </c>
      <c r="C7" s="8" t="s">
        <v>117</v>
      </c>
      <c r="D7" s="8" t="s">
        <v>118</v>
      </c>
      <c r="E7" s="48" t="s">
        <v>119</v>
      </c>
    </row>
    <row r="8" spans="1:5" s="9" customFormat="1" ht="12" customHeight="1">
      <c r="A8" s="8">
        <v>1</v>
      </c>
      <c r="B8" s="8">
        <v>2</v>
      </c>
      <c r="C8" s="8">
        <v>3</v>
      </c>
      <c r="D8" s="8">
        <v>4</v>
      </c>
      <c r="E8" s="46">
        <v>5</v>
      </c>
    </row>
    <row r="9" spans="1:5" s="14" customFormat="1" ht="12" customHeight="1">
      <c r="A9" s="10" t="s">
        <v>3</v>
      </c>
      <c r="B9" s="11" t="s">
        <v>4</v>
      </c>
      <c r="C9" s="12"/>
      <c r="D9" s="13"/>
      <c r="E9" s="49"/>
    </row>
    <row r="10" spans="1:5" s="14" customFormat="1" ht="12" customHeight="1">
      <c r="A10" s="10" t="s">
        <v>5</v>
      </c>
      <c r="B10" s="15" t="s">
        <v>6</v>
      </c>
      <c r="C10" s="37">
        <f>SUM(C11:C14)</f>
        <v>13303000</v>
      </c>
      <c r="D10" s="37">
        <f>SUM(D11:D14)</f>
        <v>14842558</v>
      </c>
      <c r="E10" s="37">
        <f>SUM(E11:E14)</f>
        <v>14594159</v>
      </c>
    </row>
    <row r="11" spans="1:5" s="14" customFormat="1" ht="12" customHeight="1">
      <c r="A11" s="16" t="s">
        <v>7</v>
      </c>
      <c r="B11" s="17" t="s">
        <v>133</v>
      </c>
      <c r="C11" s="40">
        <v>2300000</v>
      </c>
      <c r="D11" s="40">
        <v>2500000</v>
      </c>
      <c r="E11" s="50">
        <v>2434165</v>
      </c>
    </row>
    <row r="12" spans="1:5" s="14" customFormat="1" ht="12.75">
      <c r="A12" s="16" t="s">
        <v>8</v>
      </c>
      <c r="B12" s="17" t="s">
        <v>134</v>
      </c>
      <c r="C12" s="40">
        <v>8603000</v>
      </c>
      <c r="D12" s="40">
        <v>9672150</v>
      </c>
      <c r="E12" s="50">
        <v>9672150</v>
      </c>
    </row>
    <row r="13" spans="1:5" s="14" customFormat="1" ht="12" customHeight="1">
      <c r="A13" s="16" t="s">
        <v>9</v>
      </c>
      <c r="B13" s="17" t="s">
        <v>135</v>
      </c>
      <c r="C13" s="40">
        <v>2400000</v>
      </c>
      <c r="D13" s="40">
        <v>2500000</v>
      </c>
      <c r="E13" s="50">
        <v>2459660</v>
      </c>
    </row>
    <row r="14" spans="1:5" s="14" customFormat="1" ht="12" customHeight="1">
      <c r="A14" s="16" t="s">
        <v>10</v>
      </c>
      <c r="B14" s="17" t="s">
        <v>136</v>
      </c>
      <c r="C14" s="40">
        <v>0</v>
      </c>
      <c r="D14" s="40">
        <v>170408</v>
      </c>
      <c r="E14" s="50">
        <v>28184</v>
      </c>
    </row>
    <row r="15" spans="1:5" s="14" customFormat="1" ht="12" customHeight="1">
      <c r="A15" s="10" t="s">
        <v>11</v>
      </c>
      <c r="B15" s="11" t="s">
        <v>12</v>
      </c>
      <c r="C15" s="41">
        <f>C16+C17+C18+C19+C20+C21</f>
        <v>4200000</v>
      </c>
      <c r="D15" s="41">
        <f>D16+D17+D18+D19+D20+D21</f>
        <v>27526677</v>
      </c>
      <c r="E15" s="41">
        <f>E16+E17+E18+E19+E20+E21</f>
        <v>25921009</v>
      </c>
    </row>
    <row r="16" spans="1:5" s="14" customFormat="1" ht="12" customHeight="1">
      <c r="A16" s="16" t="s">
        <v>13</v>
      </c>
      <c r="B16" s="18" t="s">
        <v>137</v>
      </c>
      <c r="C16" s="40">
        <v>3600000</v>
      </c>
      <c r="D16" s="40">
        <v>16895619</v>
      </c>
      <c r="E16" s="50">
        <v>15938861</v>
      </c>
    </row>
    <row r="17" spans="1:5" s="14" customFormat="1" ht="12" customHeight="1">
      <c r="A17" s="16" t="s">
        <v>14</v>
      </c>
      <c r="B17" s="18" t="s">
        <v>138</v>
      </c>
      <c r="C17" s="40">
        <v>0</v>
      </c>
      <c r="D17" s="40">
        <v>4620346</v>
      </c>
      <c r="E17" s="50">
        <v>4289946</v>
      </c>
    </row>
    <row r="18" spans="1:5" s="14" customFormat="1" ht="12" customHeight="1">
      <c r="A18" s="16" t="s">
        <v>15</v>
      </c>
      <c r="B18" s="18" t="s">
        <v>139</v>
      </c>
      <c r="C18" s="40">
        <v>0</v>
      </c>
      <c r="D18" s="40">
        <v>5100000</v>
      </c>
      <c r="E18" s="50">
        <v>4790651</v>
      </c>
    </row>
    <row r="19" spans="1:5" s="14" customFormat="1" ht="12" customHeight="1">
      <c r="A19" s="16" t="s">
        <v>16</v>
      </c>
      <c r="B19" s="18" t="s">
        <v>140</v>
      </c>
      <c r="C19" s="40">
        <v>100000</v>
      </c>
      <c r="D19" s="40">
        <v>51147</v>
      </c>
      <c r="E19" s="50">
        <v>48142</v>
      </c>
    </row>
    <row r="20" spans="1:5" s="14" customFormat="1" ht="12" customHeight="1">
      <c r="A20" s="16" t="s">
        <v>17</v>
      </c>
      <c r="B20" s="18" t="s">
        <v>141</v>
      </c>
      <c r="C20" s="40">
        <v>0</v>
      </c>
      <c r="D20" s="40">
        <v>177562</v>
      </c>
      <c r="E20" s="50">
        <v>177562</v>
      </c>
    </row>
    <row r="21" spans="1:5" s="14" customFormat="1" ht="12" customHeight="1">
      <c r="A21" s="16" t="s">
        <v>18</v>
      </c>
      <c r="B21" s="18" t="s">
        <v>142</v>
      </c>
      <c r="C21" s="40">
        <v>500000</v>
      </c>
      <c r="D21" s="40">
        <v>682003</v>
      </c>
      <c r="E21" s="50">
        <v>675847</v>
      </c>
    </row>
    <row r="22" spans="1:5" s="14" customFormat="1" ht="22.5" customHeight="1">
      <c r="A22" s="10" t="s">
        <v>19</v>
      </c>
      <c r="B22" s="11" t="s">
        <v>20</v>
      </c>
      <c r="C22" s="41">
        <f>SUM(C23:C28)</f>
        <v>74017161</v>
      </c>
      <c r="D22" s="41">
        <f>SUM(D23:D28)</f>
        <v>70768494</v>
      </c>
      <c r="E22" s="41">
        <f>SUM(E23:E28)</f>
        <v>67081907</v>
      </c>
    </row>
    <row r="23" spans="1:5" s="14" customFormat="1" ht="23.25" customHeight="1">
      <c r="A23" s="16" t="s">
        <v>21</v>
      </c>
      <c r="B23" s="18" t="s">
        <v>120</v>
      </c>
      <c r="C23" s="40">
        <v>19020368</v>
      </c>
      <c r="D23" s="40">
        <v>18470368</v>
      </c>
      <c r="E23" s="50">
        <v>18470368</v>
      </c>
    </row>
    <row r="24" spans="1:5" s="14" customFormat="1" ht="23.25" customHeight="1">
      <c r="A24" s="16" t="s">
        <v>22</v>
      </c>
      <c r="B24" s="18" t="s">
        <v>144</v>
      </c>
      <c r="C24" s="40">
        <v>23834800</v>
      </c>
      <c r="D24" s="40">
        <v>22800500</v>
      </c>
      <c r="E24" s="50">
        <v>22800500</v>
      </c>
    </row>
    <row r="25" spans="1:5" s="14" customFormat="1" ht="12" customHeight="1">
      <c r="A25" s="16" t="s">
        <v>23</v>
      </c>
      <c r="B25" s="18" t="s">
        <v>121</v>
      </c>
      <c r="C25" s="40">
        <v>16561573</v>
      </c>
      <c r="D25" s="40">
        <v>14687656</v>
      </c>
      <c r="E25" s="50">
        <v>14687656</v>
      </c>
    </row>
    <row r="26" spans="1:5" s="14" customFormat="1" ht="12" customHeight="1">
      <c r="A26" s="16" t="s">
        <v>24</v>
      </c>
      <c r="B26" s="18" t="s">
        <v>122</v>
      </c>
      <c r="C26" s="40">
        <v>1200420</v>
      </c>
      <c r="D26" s="40">
        <v>1200420</v>
      </c>
      <c r="E26" s="50">
        <v>1200420</v>
      </c>
    </row>
    <row r="27" spans="1:5" s="14" customFormat="1" ht="18.75" customHeight="1">
      <c r="A27" s="16"/>
      <c r="B27" s="18" t="s">
        <v>145</v>
      </c>
      <c r="C27" s="40">
        <v>0</v>
      </c>
      <c r="D27" s="40">
        <v>209550</v>
      </c>
      <c r="E27" s="50">
        <v>209550</v>
      </c>
    </row>
    <row r="28" spans="1:5" s="14" customFormat="1" ht="24.75" customHeight="1">
      <c r="A28" s="16" t="s">
        <v>143</v>
      </c>
      <c r="B28" s="18" t="s">
        <v>123</v>
      </c>
      <c r="C28" s="40">
        <v>13400000</v>
      </c>
      <c r="D28" s="40">
        <v>13400000</v>
      </c>
      <c r="E28" s="50">
        <v>9713413</v>
      </c>
    </row>
    <row r="29" spans="1:5" s="14" customFormat="1" ht="21.75" customHeight="1">
      <c r="A29" s="10" t="s">
        <v>26</v>
      </c>
      <c r="B29" s="19" t="s">
        <v>27</v>
      </c>
      <c r="C29" s="43">
        <v>0</v>
      </c>
      <c r="D29" s="43">
        <v>0</v>
      </c>
      <c r="E29" s="43">
        <v>0</v>
      </c>
    </row>
    <row r="30" spans="1:5" s="14" customFormat="1" ht="23.25" customHeight="1">
      <c r="A30" s="16" t="s">
        <v>28</v>
      </c>
      <c r="B30" s="17" t="s">
        <v>29</v>
      </c>
      <c r="C30" s="44">
        <v>0</v>
      </c>
      <c r="D30" s="44">
        <v>0</v>
      </c>
      <c r="E30" s="50">
        <v>0</v>
      </c>
    </row>
    <row r="31" spans="1:5" s="14" customFormat="1" ht="12" customHeight="1">
      <c r="A31" s="16" t="s">
        <v>30</v>
      </c>
      <c r="B31" s="17" t="s">
        <v>31</v>
      </c>
      <c r="C31" s="42">
        <v>0</v>
      </c>
      <c r="D31" s="42">
        <v>0</v>
      </c>
      <c r="E31" s="50">
        <v>0</v>
      </c>
    </row>
    <row r="32" spans="1:5" s="14" customFormat="1" ht="12" customHeight="1">
      <c r="A32" s="20" t="s">
        <v>32</v>
      </c>
      <c r="B32" s="21" t="s">
        <v>33</v>
      </c>
      <c r="C32" s="38">
        <f>SUM(C10,C15,C22,C29)</f>
        <v>91520161</v>
      </c>
      <c r="D32" s="38">
        <f>SUM(D10,D15,D22,D29)</f>
        <v>113137729</v>
      </c>
      <c r="E32" s="38">
        <f>SUM(E10,E15,E22,E29)</f>
        <v>107597075</v>
      </c>
    </row>
    <row r="33" spans="1:5" s="14" customFormat="1" ht="12" customHeight="1">
      <c r="A33" s="20" t="s">
        <v>34</v>
      </c>
      <c r="B33" s="15" t="s">
        <v>35</v>
      </c>
      <c r="C33" s="42"/>
      <c r="D33" s="42"/>
      <c r="E33" s="50"/>
    </row>
    <row r="34" spans="1:5" s="14" customFormat="1" ht="12" customHeight="1">
      <c r="A34" s="20" t="s">
        <v>36</v>
      </c>
      <c r="B34" s="15" t="s">
        <v>37</v>
      </c>
      <c r="C34" s="37">
        <f>SUM(C35,C36,C37,C38,C39)</f>
        <v>0</v>
      </c>
      <c r="D34" s="37">
        <f>SUM(D35,D36,D37,D38,D39)</f>
        <v>400000</v>
      </c>
      <c r="E34" s="37">
        <f>SUM(E35,E36,E37,E38,E39)</f>
        <v>400000</v>
      </c>
    </row>
    <row r="35" spans="1:5" s="14" customFormat="1" ht="12" customHeight="1">
      <c r="A35" s="16" t="s">
        <v>38</v>
      </c>
      <c r="B35" s="17" t="s">
        <v>146</v>
      </c>
      <c r="C35" s="42">
        <v>0</v>
      </c>
      <c r="D35" s="42">
        <v>400000</v>
      </c>
      <c r="E35" s="50">
        <v>400000</v>
      </c>
    </row>
    <row r="36" spans="1:5" s="14" customFormat="1" ht="12" customHeight="1">
      <c r="A36" s="16" t="s">
        <v>39</v>
      </c>
      <c r="B36" s="17" t="s">
        <v>40</v>
      </c>
      <c r="C36" s="56">
        <v>0</v>
      </c>
      <c r="D36" s="56">
        <v>0</v>
      </c>
      <c r="E36" s="50">
        <v>0</v>
      </c>
    </row>
    <row r="37" spans="1:5" s="14" customFormat="1" ht="12" customHeight="1">
      <c r="A37" s="16" t="s">
        <v>41</v>
      </c>
      <c r="B37" s="17" t="s">
        <v>42</v>
      </c>
      <c r="C37" s="42">
        <v>0</v>
      </c>
      <c r="D37" s="42">
        <v>0</v>
      </c>
      <c r="E37" s="50">
        <v>0</v>
      </c>
    </row>
    <row r="38" spans="1:5" s="14" customFormat="1" ht="12" customHeight="1">
      <c r="A38" s="16" t="s">
        <v>43</v>
      </c>
      <c r="B38" s="17" t="s">
        <v>44</v>
      </c>
      <c r="C38" s="42">
        <v>0</v>
      </c>
      <c r="D38" s="42">
        <v>0</v>
      </c>
      <c r="E38" s="50">
        <v>0</v>
      </c>
    </row>
    <row r="39" spans="1:5" s="14" customFormat="1" ht="22.5" customHeight="1">
      <c r="A39" s="16" t="s">
        <v>45</v>
      </c>
      <c r="B39" s="17" t="s">
        <v>46</v>
      </c>
      <c r="C39" s="42">
        <v>0</v>
      </c>
      <c r="D39" s="42">
        <v>0</v>
      </c>
      <c r="E39" s="50">
        <v>0</v>
      </c>
    </row>
    <row r="40" spans="1:5" s="14" customFormat="1" ht="12" customHeight="1">
      <c r="A40" s="20" t="s">
        <v>47</v>
      </c>
      <c r="B40" s="22" t="s">
        <v>48</v>
      </c>
      <c r="C40" s="45">
        <f>SUM(C41,C42,C43,C44,C45)</f>
        <v>0</v>
      </c>
      <c r="D40" s="45">
        <f>SUM(D41,D42,D43,D44,D45)</f>
        <v>0</v>
      </c>
      <c r="E40" s="45">
        <f>SUM(E41,E42,E43,E44,E45)</f>
        <v>0</v>
      </c>
    </row>
    <row r="41" spans="1:5" s="14" customFormat="1" ht="12" customHeight="1">
      <c r="A41" s="16" t="s">
        <v>49</v>
      </c>
      <c r="B41" s="23" t="s">
        <v>50</v>
      </c>
      <c r="C41" s="42">
        <v>0</v>
      </c>
      <c r="D41" s="42">
        <v>0</v>
      </c>
      <c r="E41" s="50">
        <v>0</v>
      </c>
    </row>
    <row r="42" spans="1:5" s="14" customFormat="1" ht="12" customHeight="1">
      <c r="A42" s="16" t="s">
        <v>51</v>
      </c>
      <c r="B42" s="23" t="s">
        <v>52</v>
      </c>
      <c r="C42" s="42">
        <v>0</v>
      </c>
      <c r="D42" s="42">
        <v>0</v>
      </c>
      <c r="E42" s="50">
        <v>0</v>
      </c>
    </row>
    <row r="43" spans="1:5" s="14" customFormat="1" ht="12" customHeight="1">
      <c r="A43" s="16" t="s">
        <v>53</v>
      </c>
      <c r="B43" s="23" t="s">
        <v>25</v>
      </c>
      <c r="C43" s="42">
        <v>0</v>
      </c>
      <c r="D43" s="42">
        <v>0</v>
      </c>
      <c r="E43" s="50">
        <v>0</v>
      </c>
    </row>
    <row r="44" spans="1:5" s="14" customFormat="1" ht="27" customHeight="1">
      <c r="A44" s="16" t="s">
        <v>54</v>
      </c>
      <c r="B44" s="17" t="s">
        <v>55</v>
      </c>
      <c r="C44" s="42">
        <v>0</v>
      </c>
      <c r="D44" s="42">
        <v>0</v>
      </c>
      <c r="E44" s="50">
        <v>0</v>
      </c>
    </row>
    <row r="45" spans="1:5" s="14" customFormat="1" ht="22.5">
      <c r="A45" s="16" t="s">
        <v>56</v>
      </c>
      <c r="B45" s="17" t="s">
        <v>57</v>
      </c>
      <c r="C45" s="42">
        <v>0</v>
      </c>
      <c r="D45" s="42">
        <v>0</v>
      </c>
      <c r="E45" s="50">
        <v>0</v>
      </c>
    </row>
    <row r="46" spans="1:5" s="14" customFormat="1" ht="20.25" customHeight="1">
      <c r="A46" s="10" t="s">
        <v>58</v>
      </c>
      <c r="B46" s="15" t="s">
        <v>59</v>
      </c>
      <c r="C46" s="42">
        <v>0</v>
      </c>
      <c r="D46" s="42">
        <v>0</v>
      </c>
      <c r="E46" s="50">
        <v>0</v>
      </c>
    </row>
    <row r="47" spans="1:5" s="14" customFormat="1" ht="24" customHeight="1">
      <c r="A47" s="16" t="s">
        <v>60</v>
      </c>
      <c r="B47" s="17" t="s">
        <v>61</v>
      </c>
      <c r="C47" s="42">
        <v>0</v>
      </c>
      <c r="D47" s="42">
        <v>0</v>
      </c>
      <c r="E47" s="50">
        <v>0</v>
      </c>
    </row>
    <row r="48" spans="1:5" s="14" customFormat="1" ht="22.5" customHeight="1">
      <c r="A48" s="16" t="s">
        <v>62</v>
      </c>
      <c r="B48" s="17" t="s">
        <v>63</v>
      </c>
      <c r="C48" s="42">
        <v>0</v>
      </c>
      <c r="D48" s="42">
        <v>0</v>
      </c>
      <c r="E48" s="50">
        <v>0</v>
      </c>
    </row>
    <row r="49" spans="1:5" s="14" customFormat="1" ht="12" customHeight="1">
      <c r="A49" s="10" t="s">
        <v>64</v>
      </c>
      <c r="B49" s="15" t="s">
        <v>65</v>
      </c>
      <c r="C49" s="37">
        <f>SUM(C34,C40,C46)</f>
        <v>0</v>
      </c>
      <c r="D49" s="37">
        <f>SUM(D34,D40,D46)</f>
        <v>400000</v>
      </c>
      <c r="E49" s="37">
        <f>SUM(E34,E40,E46)</f>
        <v>400000</v>
      </c>
    </row>
    <row r="50" spans="1:5" s="14" customFormat="1" ht="12" customHeight="1">
      <c r="A50" s="20" t="s">
        <v>66</v>
      </c>
      <c r="B50" s="21" t="s">
        <v>67</v>
      </c>
      <c r="C50" s="38">
        <f>SUM(C49,C32)</f>
        <v>91520161</v>
      </c>
      <c r="D50" s="38">
        <f>SUM(D49,D32)</f>
        <v>113537729</v>
      </c>
      <c r="E50" s="38">
        <f>SUM(E49,E32)</f>
        <v>107997075</v>
      </c>
    </row>
    <row r="51" spans="1:5" s="14" customFormat="1" ht="12" customHeight="1">
      <c r="A51" s="20" t="s">
        <v>68</v>
      </c>
      <c r="B51" s="15" t="s">
        <v>69</v>
      </c>
      <c r="C51" s="54">
        <f>C52+C53</f>
        <v>17429000</v>
      </c>
      <c r="D51" s="54">
        <f>D52+D53</f>
        <v>19877337</v>
      </c>
      <c r="E51" s="54">
        <f>E52+E53</f>
        <v>19877337</v>
      </c>
    </row>
    <row r="52" spans="1:5" s="14" customFormat="1" ht="24" customHeight="1">
      <c r="A52" s="24" t="s">
        <v>70</v>
      </c>
      <c r="B52" s="17" t="s">
        <v>71</v>
      </c>
      <c r="C52" s="36">
        <v>17429000</v>
      </c>
      <c r="D52" s="36">
        <v>17795227</v>
      </c>
      <c r="E52" s="36">
        <v>17795227</v>
      </c>
    </row>
    <row r="53" spans="1:5" s="14" customFormat="1" ht="21" customHeight="1">
      <c r="A53" s="24" t="s">
        <v>125</v>
      </c>
      <c r="B53" s="17" t="s">
        <v>129</v>
      </c>
      <c r="C53" s="42">
        <v>0</v>
      </c>
      <c r="D53" s="42">
        <v>2082110</v>
      </c>
      <c r="E53" s="50">
        <v>2082110</v>
      </c>
    </row>
    <row r="54" spans="1:5" s="14" customFormat="1" ht="21" customHeight="1">
      <c r="A54" s="24" t="s">
        <v>147</v>
      </c>
      <c r="B54" s="17" t="s">
        <v>148</v>
      </c>
      <c r="C54" s="42">
        <v>40050000</v>
      </c>
      <c r="D54" s="42">
        <v>32281969</v>
      </c>
      <c r="E54" s="50">
        <v>29484619</v>
      </c>
    </row>
    <row r="55" spans="1:5" s="14" customFormat="1" ht="19.5" customHeight="1">
      <c r="A55" s="20" t="s">
        <v>72</v>
      </c>
      <c r="B55" s="15" t="s">
        <v>73</v>
      </c>
      <c r="C55" s="37">
        <f>C50+C51</f>
        <v>108949161</v>
      </c>
      <c r="D55" s="37">
        <f>D50+D51</f>
        <v>133415066</v>
      </c>
      <c r="E55" s="37">
        <f>E50+E51</f>
        <v>127874412</v>
      </c>
    </row>
    <row r="56" spans="1:5" s="14" customFormat="1" ht="12" customHeight="1">
      <c r="A56" s="20" t="s">
        <v>74</v>
      </c>
      <c r="B56" s="15" t="s">
        <v>75</v>
      </c>
      <c r="C56" s="42">
        <v>0</v>
      </c>
      <c r="D56" s="42">
        <v>0</v>
      </c>
      <c r="E56" s="50">
        <v>0</v>
      </c>
    </row>
    <row r="57" spans="1:6" s="14" customFormat="1" ht="17.25" customHeight="1">
      <c r="A57" s="10" t="s">
        <v>76</v>
      </c>
      <c r="B57" s="15" t="s">
        <v>126</v>
      </c>
      <c r="C57" s="37">
        <f>C32+C55</f>
        <v>200469322</v>
      </c>
      <c r="D57" s="37">
        <f>D51+D50</f>
        <v>133415066</v>
      </c>
      <c r="E57" s="37">
        <f>E51+E50</f>
        <v>127874412</v>
      </c>
      <c r="F57" s="26"/>
    </row>
    <row r="58" spans="1:4" s="14" customFormat="1" ht="15.75">
      <c r="A58" s="27"/>
      <c r="B58" s="28"/>
      <c r="C58" s="29"/>
      <c r="D58" s="30"/>
    </row>
    <row r="59" spans="1:5" ht="16.5" customHeight="1">
      <c r="A59" s="75" t="s">
        <v>77</v>
      </c>
      <c r="B59" s="75"/>
      <c r="C59" s="75"/>
      <c r="D59" s="75"/>
      <c r="E59" s="75"/>
    </row>
    <row r="60" spans="1:5" s="32" customFormat="1" ht="16.5" customHeight="1">
      <c r="A60" s="67"/>
      <c r="B60" s="67"/>
      <c r="C60" s="31"/>
      <c r="D60" s="51"/>
      <c r="E60" s="51" t="s">
        <v>124</v>
      </c>
    </row>
    <row r="61" spans="1:5" ht="37.5" customHeight="1">
      <c r="A61" s="7" t="s">
        <v>78</v>
      </c>
      <c r="B61" s="7" t="s">
        <v>79</v>
      </c>
      <c r="C61" s="8" t="s">
        <v>117</v>
      </c>
      <c r="D61" s="47" t="s">
        <v>118</v>
      </c>
      <c r="E61" s="48" t="s">
        <v>119</v>
      </c>
    </row>
    <row r="62" spans="1:5" s="9" customFormat="1" ht="12" customHeight="1">
      <c r="A62" s="8">
        <v>1</v>
      </c>
      <c r="B62" s="8">
        <v>2</v>
      </c>
      <c r="C62" s="8">
        <v>3</v>
      </c>
      <c r="D62" s="47">
        <v>4</v>
      </c>
      <c r="E62" s="46">
        <v>5</v>
      </c>
    </row>
    <row r="63" spans="1:5" ht="12" customHeight="1">
      <c r="A63" s="10" t="s">
        <v>3</v>
      </c>
      <c r="B63" s="10" t="s">
        <v>80</v>
      </c>
      <c r="C63" s="55">
        <f>SUM(C64:C68)</f>
        <v>103291000</v>
      </c>
      <c r="D63" s="55">
        <f>SUM(D64:D68)</f>
        <v>118190124</v>
      </c>
      <c r="E63" s="55">
        <f>SUM(E64:E68)</f>
        <v>109482563</v>
      </c>
    </row>
    <row r="64" spans="1:5" ht="12" customHeight="1">
      <c r="A64" s="16" t="s">
        <v>81</v>
      </c>
      <c r="B64" s="18" t="s">
        <v>82</v>
      </c>
      <c r="C64" s="57">
        <v>37669000</v>
      </c>
      <c r="D64" s="57">
        <v>39914077</v>
      </c>
      <c r="E64" s="52">
        <v>39763003</v>
      </c>
    </row>
    <row r="65" spans="1:5" ht="12" customHeight="1">
      <c r="A65" s="16" t="s">
        <v>83</v>
      </c>
      <c r="B65" s="18" t="s">
        <v>84</v>
      </c>
      <c r="C65" s="57">
        <v>10037000</v>
      </c>
      <c r="D65" s="57">
        <v>10659076</v>
      </c>
      <c r="E65" s="52">
        <v>10100830</v>
      </c>
    </row>
    <row r="66" spans="1:5" ht="12" customHeight="1">
      <c r="A66" s="16" t="s">
        <v>85</v>
      </c>
      <c r="B66" s="18" t="s">
        <v>86</v>
      </c>
      <c r="C66" s="57">
        <v>51585000</v>
      </c>
      <c r="D66" s="57">
        <v>59791253</v>
      </c>
      <c r="E66" s="52">
        <v>51793012</v>
      </c>
    </row>
    <row r="67" spans="1:5" ht="12" customHeight="1">
      <c r="A67" s="16" t="s">
        <v>87</v>
      </c>
      <c r="B67" s="18" t="s">
        <v>88</v>
      </c>
      <c r="C67" s="57">
        <v>0</v>
      </c>
      <c r="D67" s="57">
        <v>0</v>
      </c>
      <c r="E67" s="52">
        <v>0</v>
      </c>
    </row>
    <row r="68" spans="1:5" ht="24.75" customHeight="1">
      <c r="A68" s="16" t="s">
        <v>89</v>
      </c>
      <c r="B68" s="18" t="s">
        <v>90</v>
      </c>
      <c r="C68" s="57">
        <v>4000000</v>
      </c>
      <c r="D68" s="57">
        <v>7825718</v>
      </c>
      <c r="E68" s="52">
        <v>7825718</v>
      </c>
    </row>
    <row r="69" spans="1:5" s="63" customFormat="1" ht="12" customHeight="1">
      <c r="A69" s="20" t="s">
        <v>91</v>
      </c>
      <c r="B69" s="35" t="s">
        <v>92</v>
      </c>
      <c r="C69" s="62">
        <f>C70+C71+C72</f>
        <v>3000000</v>
      </c>
      <c r="D69" s="62">
        <f>D70+D71+D72</f>
        <v>8982480</v>
      </c>
      <c r="E69" s="62">
        <f>E70+E71+E72</f>
        <v>8652480</v>
      </c>
    </row>
    <row r="70" spans="1:5" ht="28.5" customHeight="1">
      <c r="A70" s="16" t="s">
        <v>93</v>
      </c>
      <c r="B70" s="18" t="s">
        <v>127</v>
      </c>
      <c r="C70" s="57">
        <v>0</v>
      </c>
      <c r="D70" s="57">
        <v>7982480</v>
      </c>
      <c r="E70" s="40">
        <v>7982480</v>
      </c>
    </row>
    <row r="71" spans="1:5" ht="21.75" customHeight="1">
      <c r="A71" s="16" t="s">
        <v>131</v>
      </c>
      <c r="B71" s="61" t="s">
        <v>128</v>
      </c>
      <c r="C71" s="57">
        <v>2000000</v>
      </c>
      <c r="D71" s="57">
        <v>0</v>
      </c>
      <c r="E71" s="52">
        <v>0</v>
      </c>
    </row>
    <row r="72" spans="1:5" ht="12" customHeight="1">
      <c r="A72" s="24" t="s">
        <v>94</v>
      </c>
      <c r="B72" s="33" t="s">
        <v>149</v>
      </c>
      <c r="C72" s="57">
        <v>1000000</v>
      </c>
      <c r="D72" s="57">
        <v>1000000</v>
      </c>
      <c r="E72" s="52">
        <v>670000</v>
      </c>
    </row>
    <row r="73" spans="1:5" ht="12" customHeight="1">
      <c r="A73" s="20" t="s">
        <v>5</v>
      </c>
      <c r="B73" s="34" t="s">
        <v>95</v>
      </c>
      <c r="C73" s="59">
        <f>C63+C69</f>
        <v>106291000</v>
      </c>
      <c r="D73" s="59">
        <f>D63+D69</f>
        <v>127172604</v>
      </c>
      <c r="E73" s="59">
        <f>E63+E69</f>
        <v>118135043</v>
      </c>
    </row>
    <row r="74" spans="1:5" ht="12" customHeight="1">
      <c r="A74" s="20" t="s">
        <v>96</v>
      </c>
      <c r="B74" s="35" t="s">
        <v>97</v>
      </c>
      <c r="C74" s="60">
        <f>C75+C76+C77</f>
        <v>2658000</v>
      </c>
      <c r="D74" s="60">
        <f>D75+D76+D77</f>
        <v>4321193</v>
      </c>
      <c r="E74" s="60">
        <f>E75+E76+E77</f>
        <v>4321193</v>
      </c>
    </row>
    <row r="75" spans="1:5" ht="12" customHeight="1">
      <c r="A75" s="16" t="s">
        <v>13</v>
      </c>
      <c r="B75" s="18" t="s">
        <v>98</v>
      </c>
      <c r="C75" s="57">
        <v>0</v>
      </c>
      <c r="D75" s="57">
        <v>2222176</v>
      </c>
      <c r="E75" s="52">
        <v>2222176</v>
      </c>
    </row>
    <row r="76" spans="1:5" ht="12" customHeight="1">
      <c r="A76" s="16" t="s">
        <v>14</v>
      </c>
      <c r="B76" s="18" t="s">
        <v>99</v>
      </c>
      <c r="C76" s="57">
        <v>2658000</v>
      </c>
      <c r="D76" s="57">
        <v>2099017</v>
      </c>
      <c r="E76" s="52">
        <v>2099017</v>
      </c>
    </row>
    <row r="77" spans="1:5" ht="12" customHeight="1">
      <c r="A77" s="16" t="s">
        <v>15</v>
      </c>
      <c r="B77" s="18" t="s">
        <v>100</v>
      </c>
      <c r="C77" s="57">
        <v>0</v>
      </c>
      <c r="D77" s="57">
        <v>0</v>
      </c>
      <c r="E77" s="52">
        <v>0</v>
      </c>
    </row>
    <row r="78" spans="1:5" ht="12" customHeight="1">
      <c r="A78" s="16" t="s">
        <v>16</v>
      </c>
      <c r="B78" s="18" t="s">
        <v>101</v>
      </c>
      <c r="C78" s="58">
        <v>0</v>
      </c>
      <c r="D78" s="58">
        <v>0</v>
      </c>
      <c r="E78" s="52">
        <v>0</v>
      </c>
    </row>
    <row r="79" spans="1:5" ht="12" customHeight="1">
      <c r="A79" s="24" t="s">
        <v>17</v>
      </c>
      <c r="B79" s="17" t="s">
        <v>102</v>
      </c>
      <c r="C79" s="57">
        <v>0</v>
      </c>
      <c r="D79" s="57">
        <v>0</v>
      </c>
      <c r="E79" s="52">
        <v>0</v>
      </c>
    </row>
    <row r="80" spans="1:5" ht="12" customHeight="1">
      <c r="A80" s="20" t="s">
        <v>103</v>
      </c>
      <c r="B80" s="25" t="s">
        <v>104</v>
      </c>
      <c r="C80" s="53">
        <v>0</v>
      </c>
      <c r="D80" s="53">
        <v>0</v>
      </c>
      <c r="E80" s="39">
        <v>0</v>
      </c>
    </row>
    <row r="81" spans="1:5" ht="12" customHeight="1">
      <c r="A81" s="20" t="s">
        <v>26</v>
      </c>
      <c r="B81" s="15" t="s">
        <v>105</v>
      </c>
      <c r="C81" s="37">
        <f>C63+C69+C74</f>
        <v>108949000</v>
      </c>
      <c r="D81" s="37">
        <f>D63+D69+D74</f>
        <v>131493797</v>
      </c>
      <c r="E81" s="37">
        <f>E63+E69+E74</f>
        <v>122456236</v>
      </c>
    </row>
    <row r="82" spans="1:5" ht="12" customHeight="1">
      <c r="A82" s="20" t="s">
        <v>106</v>
      </c>
      <c r="B82" s="15" t="s">
        <v>107</v>
      </c>
      <c r="C82" s="54"/>
      <c r="D82" s="54"/>
      <c r="E82" s="54"/>
    </row>
    <row r="83" spans="1:5" ht="12" customHeight="1">
      <c r="A83" s="24" t="s">
        <v>108</v>
      </c>
      <c r="B83" s="17" t="s">
        <v>129</v>
      </c>
      <c r="C83" s="36"/>
      <c r="D83" s="36"/>
      <c r="E83" s="36"/>
    </row>
    <row r="84" spans="1:5" ht="24.75" customHeight="1">
      <c r="A84" s="20" t="s">
        <v>36</v>
      </c>
      <c r="B84" s="15" t="s">
        <v>109</v>
      </c>
      <c r="C84" s="37">
        <f>C83</f>
        <v>0</v>
      </c>
      <c r="D84" s="37">
        <f>D83</f>
        <v>0</v>
      </c>
      <c r="E84" s="37">
        <f>E83</f>
        <v>0</v>
      </c>
    </row>
    <row r="85" spans="1:5" ht="12" customHeight="1">
      <c r="A85" s="20" t="s">
        <v>110</v>
      </c>
      <c r="B85" s="15" t="s">
        <v>111</v>
      </c>
      <c r="C85" s="40">
        <v>0</v>
      </c>
      <c r="D85" s="40">
        <v>0</v>
      </c>
      <c r="E85" s="52">
        <v>0</v>
      </c>
    </row>
    <row r="86" spans="1:5" ht="12" customHeight="1">
      <c r="A86" s="20" t="s">
        <v>112</v>
      </c>
      <c r="B86" s="15" t="s">
        <v>113</v>
      </c>
      <c r="C86" s="37">
        <f>C81+C84</f>
        <v>108949000</v>
      </c>
      <c r="D86" s="37">
        <f>D81+D84</f>
        <v>131493797</v>
      </c>
      <c r="E86" s="37">
        <f>E81+E84</f>
        <v>122456236</v>
      </c>
    </row>
    <row r="87" spans="1:5" ht="12" customHeight="1">
      <c r="A87" s="20"/>
      <c r="B87" s="15"/>
      <c r="C87" s="64"/>
      <c r="D87" s="64"/>
      <c r="E87" s="52"/>
    </row>
    <row r="88" spans="1:5" ht="20.25" customHeight="1">
      <c r="A88" s="24" t="s">
        <v>64</v>
      </c>
      <c r="B88" s="18" t="s">
        <v>114</v>
      </c>
      <c r="C88" s="65"/>
      <c r="D88" s="65"/>
      <c r="E88" s="52">
        <v>14</v>
      </c>
    </row>
    <row r="89" spans="1:5" ht="21.75" customHeight="1">
      <c r="A89" s="24" t="s">
        <v>66</v>
      </c>
      <c r="B89" s="18" t="s">
        <v>115</v>
      </c>
      <c r="C89" s="65"/>
      <c r="D89" s="65"/>
      <c r="E89" s="52">
        <v>6</v>
      </c>
    </row>
  </sheetData>
  <sheetProtection selectLockedCells="1" selectUnlockedCells="1"/>
  <mergeCells count="8">
    <mergeCell ref="A6:B6"/>
    <mergeCell ref="A60:B60"/>
    <mergeCell ref="B1:D1"/>
    <mergeCell ref="A2:E2"/>
    <mergeCell ref="A3:E3"/>
    <mergeCell ref="E1:F1"/>
    <mergeCell ref="A5:E5"/>
    <mergeCell ref="A59:E5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Felhasználó</cp:lastModifiedBy>
  <cp:lastPrinted>2017-05-12T09:04:03Z</cp:lastPrinted>
  <dcterms:created xsi:type="dcterms:W3CDTF">2013-03-13T13:47:10Z</dcterms:created>
  <dcterms:modified xsi:type="dcterms:W3CDTF">2017-05-15T13:37:58Z</dcterms:modified>
  <cp:category/>
  <cp:version/>
  <cp:contentType/>
  <cp:contentStatus/>
</cp:coreProperties>
</file>