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. melléklet" sheetId="1" r:id="rId1"/>
    <sheet name="Munka2" sheetId="2" state="hidden" r:id="rId2"/>
    <sheet name="Munka3" sheetId="3" state="hidden" r:id="rId3"/>
  </sheets>
  <definedNames>
    <definedName name="_xlnm.Print_Area" localSheetId="0">'1. melléklet'!$A$1:$M$52</definedName>
  </definedNames>
  <calcPr fullCalcOnLoad="1"/>
</workbook>
</file>

<file path=xl/sharedStrings.xml><?xml version="1.0" encoding="utf-8"?>
<sst xmlns="http://schemas.openxmlformats.org/spreadsheetml/2006/main" count="138" uniqueCount="130">
  <si>
    <t>B E V É T E L E K</t>
  </si>
  <si>
    <t>Sor-
szám</t>
  </si>
  <si>
    <t>Bevételi jogcím</t>
  </si>
  <si>
    <t>K I A D Á S O K</t>
  </si>
  <si>
    <t>Kiadási jogcímek</t>
  </si>
  <si>
    <t>2013. évi előirányzat</t>
  </si>
  <si>
    <t>12</t>
  </si>
  <si>
    <t>I. Működési költségvetés</t>
  </si>
  <si>
    <t>A</t>
  </si>
  <si>
    <t>B</t>
  </si>
  <si>
    <t>D</t>
  </si>
  <si>
    <t>1. Közhatalmi bevételek</t>
  </si>
  <si>
    <t>2. Intézményi működési bevételek</t>
  </si>
  <si>
    <t>3. Önkormányzatok sajátos működési bevételei</t>
  </si>
  <si>
    <t xml:space="preserve">     3.2. Átengedett központi adók</t>
  </si>
  <si>
    <t xml:space="preserve">     3.3. Bírságok, pótlékok és egyéb sajátos bevételek</t>
  </si>
  <si>
    <t>4. Működési támogatások</t>
  </si>
  <si>
    <t xml:space="preserve">     3.1. Helyi adók</t>
  </si>
  <si>
    <t xml:space="preserve">     4.1. Települési önkormányzatok működésének támogatása</t>
  </si>
  <si>
    <t xml:space="preserve">     4.2. Köznevelési feladatok támogatása</t>
  </si>
  <si>
    <t xml:space="preserve">     4.3. Szociális és gyermekjóléti feladatok támogatása</t>
  </si>
  <si>
    <t xml:space="preserve">     4.4. Kulturális feladatok támogatása</t>
  </si>
  <si>
    <t xml:space="preserve">     4.5. Központosított előirányzatok</t>
  </si>
  <si>
    <t>II. Felhalmozási költségvetés</t>
  </si>
  <si>
    <t>5. Egyéb működési bevételek</t>
  </si>
  <si>
    <t>1. Felhalmozási saját bevételek</t>
  </si>
  <si>
    <t xml:space="preserve">     1.1. Tárgyi eszközök, immateriális javak értékesítése</t>
  </si>
  <si>
    <t xml:space="preserve">     1.2. Önkormányzatok sajátos felhalmozási és tőke bevételei</t>
  </si>
  <si>
    <t>2. Felhalmozási támogatások</t>
  </si>
  <si>
    <t xml:space="preserve">     2.1. Központosított előirányzatból felhalmozási célú támogatás</t>
  </si>
  <si>
    <t xml:space="preserve">     2.2. Fejlesztési célú támogatások</t>
  </si>
  <si>
    <t>3. Egyéb felhalmozási bevételek</t>
  </si>
  <si>
    <t xml:space="preserve">     3.2. Felhalmozási célú pénzeszköz átvétel</t>
  </si>
  <si>
    <t xml:space="preserve">     3.4.Felhalmozási célú kölcsön visszatérülése</t>
  </si>
  <si>
    <t>A/ TÁRGYÉVI KÖLTSÉGVETÉSI BEVÉTELEK</t>
  </si>
  <si>
    <t xml:space="preserve">I. Működési költségvetés </t>
  </si>
  <si>
    <t>1. Személyi juttatások</t>
  </si>
  <si>
    <t>2. Munkaadókat terhelő járulékok és szociális hozzájárulási adó</t>
  </si>
  <si>
    <t>3. Dologi kiadások</t>
  </si>
  <si>
    <t>4. Ellátottak pénzbeli juttatásai</t>
  </si>
  <si>
    <t>5. Egyéb működési kiadások</t>
  </si>
  <si>
    <t xml:space="preserve">             - ebből OEP-től átvett pénzeszköz</t>
  </si>
  <si>
    <t xml:space="preserve">     5.2. Működési célú pénzeszközátadás</t>
  </si>
  <si>
    <t>6. Tartalékok működési célra</t>
  </si>
  <si>
    <t>1. Beruházási kiadások</t>
  </si>
  <si>
    <t>2. Felújítások</t>
  </si>
  <si>
    <t>3. Egyéb felhalmozási kiadások</t>
  </si>
  <si>
    <t xml:space="preserve">     3.2. Felhalmozási célú pénzeszközátadás</t>
  </si>
  <si>
    <t xml:space="preserve">     3.3. Előző évi felhalmozási célú maradvány átvétel</t>
  </si>
  <si>
    <t xml:space="preserve">     3.3. Előző évi felhalmozásicélú maradvány átadás</t>
  </si>
  <si>
    <t xml:space="preserve">     3.4.Felhalmozási célú kölcsön nyújtása</t>
  </si>
  <si>
    <t>4. Tartalékok felhalmozási célra</t>
  </si>
  <si>
    <t>A/ TÁRGYÉVI KÖLTSÉGVETÉSI KIADÁSOK</t>
  </si>
  <si>
    <t>Működési célú finanszírozási kiadás</t>
  </si>
  <si>
    <t>Felhalmozási célú finanszírozási kiadás</t>
  </si>
  <si>
    <t>B/ FINANSZÍROZÁSI CÉLÚ KIADÁSOK</t>
  </si>
  <si>
    <t>HIÁNY FINANSZÍROZÁSÁNAK MÓDJA</t>
  </si>
  <si>
    <t>TÁRGYÉVI KÖLTSÉGVETÉSI BEVÉTELEK ÉS KIADÁSOK EGYENLEGE</t>
  </si>
  <si>
    <t>B/ BELSŐ FORRÁSBÓL</t>
  </si>
  <si>
    <t>1. Pénzmaradvány igénybevétele működési célra</t>
  </si>
  <si>
    <t>2. Pénzmaradvány igénybevétele felhalmozási célra</t>
  </si>
  <si>
    <t>C/ KÜLSŐ FORRÁSBÓL</t>
  </si>
  <si>
    <t>1. Működési célú finanszíozási bevétel</t>
  </si>
  <si>
    <t>2. Felhalmozási célú fianszírozási bevétel</t>
  </si>
  <si>
    <t xml:space="preserve">    - működési célú</t>
  </si>
  <si>
    <t xml:space="preserve">    - felhalmozási célú</t>
  </si>
  <si>
    <t xml:space="preserve"> BEVÉTELEK ÖSSZESEN: (A+B+C)</t>
  </si>
  <si>
    <t xml:space="preserve"> KIADÁSOK ÖSSZESEN: (A+B)</t>
  </si>
  <si>
    <t>Felhalmozási költségvetés</t>
  </si>
  <si>
    <t xml:space="preserve">    Működési költségvetés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</si>
  <si>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</si>
  <si>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</si>
  <si>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</si>
  <si>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</si>
  <si>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</si>
  <si>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</si>
  <si>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</si>
  <si>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</si>
  <si>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</si>
  <si>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</si>
  <si>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</si>
  <si>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16</t>
  </si>
  <si>
    <t>17</t>
  </si>
  <si>
    <t>18</t>
  </si>
  <si>
    <t>19</t>
  </si>
  <si>
    <t>24</t>
  </si>
  <si>
    <t>26</t>
  </si>
  <si>
    <t>27</t>
  </si>
  <si>
    <t>28</t>
  </si>
  <si>
    <t>30</t>
  </si>
  <si>
    <t>32</t>
  </si>
  <si>
    <t>35</t>
  </si>
  <si>
    <t>36</t>
  </si>
  <si>
    <t>37</t>
  </si>
  <si>
    <t>38</t>
  </si>
  <si>
    <t>39</t>
  </si>
  <si>
    <t>40</t>
  </si>
  <si>
    <t>41</t>
  </si>
  <si>
    <t>43</t>
  </si>
  <si>
    <t xml:space="preserve">     5.1. Működési célú pénzeszköz átvétel</t>
  </si>
  <si>
    <t xml:space="preserve">     5.3. Előző évi költségvetési kiegészítés, visszatérülés</t>
  </si>
  <si>
    <t xml:space="preserve">     5.4. Működési célú kölcsön visszatérülése</t>
  </si>
  <si>
    <t>14</t>
  </si>
  <si>
    <t>15</t>
  </si>
  <si>
    <t>21</t>
  </si>
  <si>
    <t>25</t>
  </si>
  <si>
    <t>29</t>
  </si>
  <si>
    <t>1. melléklet</t>
  </si>
  <si>
    <t>E Ft</t>
  </si>
  <si>
    <t>E</t>
  </si>
  <si>
    <t>F</t>
  </si>
  <si>
    <t>H</t>
  </si>
  <si>
    <t>20</t>
  </si>
  <si>
    <t>31</t>
  </si>
  <si>
    <t>42</t>
  </si>
  <si>
    <t>46</t>
  </si>
  <si>
    <t xml:space="preserve">     4.6. Szerkezetátalakítási tartalék</t>
  </si>
  <si>
    <t xml:space="preserve">     4.7. Egyéb működési célú központi támogatás</t>
  </si>
  <si>
    <t xml:space="preserve">     4.8. Egyes jövedelempótló támogatások kiegészítése</t>
  </si>
  <si>
    <t xml:space="preserve">     5.2. Működési célú pénzmaradvány átvétel</t>
  </si>
  <si>
    <t xml:space="preserve">     5.4. Működési célú pénzmaradvány átadás</t>
  </si>
  <si>
    <t xml:space="preserve">     5.3. Szociálpolitikai ellátások és egyéb juttatások</t>
  </si>
  <si>
    <t xml:space="preserve">     5.5. Működési célú kölcsön nyújtása</t>
  </si>
  <si>
    <r>
      <t xml:space="preserve">Harta Nagyközség Önkormányzat 2013.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bevételeinek - kiadásainak előirányzat módosítása</t>
    </r>
  </si>
  <si>
    <t>Mód. III.</t>
  </si>
  <si>
    <t>Mód. IV.</t>
  </si>
  <si>
    <t>22</t>
  </si>
  <si>
    <t>33</t>
  </si>
  <si>
    <t>44</t>
  </si>
  <si>
    <t>47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</si>
</sst>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[$-40E]yyyy\.\ mmmm\ d\."/>
  </numFmts>
  <fonts count="44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b/>
      <sz val="11"/>
      <color indexed="8"/>
      <name val="Calibri"/>
      <family val="2"/>
    </font>
    <font>
      <b/>
      <sz val="10"/>
      <name val="Times New Roman CE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2" fillId="0" borderId="0" xfId="54" applyNumberFormat="1" applyFont="1" applyFill="1" applyBorder="1" applyAlignment="1" applyProtection="1">
      <alignment horizontal="centerContinuous" vertical="center"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0" fontId="6" fillId="0" borderId="10" xfId="54" applyFont="1" applyFill="1" applyBorder="1" applyAlignment="1" applyProtection="1">
      <alignment horizontal="left" vertical="center" wrapText="1" indent="2"/>
      <protection/>
    </xf>
    <xf numFmtId="0" fontId="1" fillId="0" borderId="0" xfId="54" applyFill="1">
      <alignment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5" fillId="32" borderId="10" xfId="54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 applyProtection="1">
      <alignment horizontal="left" vertical="center" wrapText="1" indent="1"/>
      <protection/>
    </xf>
    <xf numFmtId="0" fontId="3" fillId="32" borderId="10" xfId="54" applyFont="1" applyFill="1" applyBorder="1" applyAlignment="1" applyProtection="1">
      <alignment horizontal="left" vertical="center" wrapText="1" indent="1"/>
      <protection/>
    </xf>
    <xf numFmtId="166" fontId="0" fillId="0" borderId="0" xfId="40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4" applyFill="1" applyAlignment="1">
      <alignment horizontal="center" readingOrder="1"/>
      <protection/>
    </xf>
    <xf numFmtId="0" fontId="4" fillId="0" borderId="12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 applyProtection="1">
      <alignment horizontal="left" vertical="center" wrapText="1" indent="1"/>
      <protection/>
    </xf>
    <xf numFmtId="0" fontId="5" fillId="0" borderId="10" xfId="54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32" borderId="15" xfId="54" applyFont="1" applyFill="1" applyBorder="1" applyAlignment="1" applyProtection="1">
      <alignment horizontal="center" vertical="center" wrapText="1"/>
      <protection/>
    </xf>
    <xf numFmtId="49" fontId="5" fillId="0" borderId="15" xfId="54" applyNumberFormat="1" applyFont="1" applyFill="1" applyBorder="1" applyAlignment="1" applyProtection="1">
      <alignment horizontal="center" vertical="center" wrapText="1"/>
      <protection/>
    </xf>
    <xf numFmtId="0" fontId="10" fillId="32" borderId="15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left" vertical="center" wrapText="1" indent="6"/>
      <protection/>
    </xf>
    <xf numFmtId="0" fontId="5" fillId="0" borderId="17" xfId="54" applyFont="1" applyFill="1" applyBorder="1" applyAlignment="1" applyProtection="1">
      <alignment horizontal="center" vertical="center" wrapText="1" readingOrder="1"/>
      <protection/>
    </xf>
    <xf numFmtId="0" fontId="4" fillId="0" borderId="18" xfId="54" applyFont="1" applyFill="1" applyBorder="1" applyAlignment="1" applyProtection="1">
      <alignment horizontal="center" vertical="center" wrapText="1" readingOrder="1"/>
      <protection/>
    </xf>
    <xf numFmtId="164" fontId="5" fillId="32" borderId="19" xfId="54" applyNumberFormat="1" applyFont="1" applyFill="1" applyBorder="1" applyAlignment="1" applyProtection="1">
      <alignment horizontal="right" vertical="center" wrapText="1" readingOrder="1"/>
      <protection/>
    </xf>
    <xf numFmtId="164" fontId="5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4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4" applyNumberFormat="1" applyFont="1" applyFill="1" applyBorder="1" applyAlignment="1" applyProtection="1">
      <alignment horizontal="right" vertical="center" wrapText="1" readingOrder="1"/>
      <protection/>
    </xf>
    <xf numFmtId="164" fontId="8" fillId="32" borderId="19" xfId="54" applyNumberFormat="1" applyFont="1" applyFill="1" applyBorder="1" applyAlignment="1" applyProtection="1">
      <alignment horizontal="right" vertical="center" wrapText="1" readingOrder="1"/>
      <protection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/>
    </xf>
    <xf numFmtId="0" fontId="5" fillId="32" borderId="16" xfId="54" applyFont="1" applyFill="1" applyBorder="1" applyAlignment="1" applyProtection="1">
      <alignment vertical="center" wrapText="1"/>
      <protection/>
    </xf>
    <xf numFmtId="0" fontId="5" fillId="0" borderId="16" xfId="54" applyFont="1" applyFill="1" applyBorder="1" applyAlignment="1" applyProtection="1">
      <alignment horizontal="left" vertical="center" wrapText="1" indent="1"/>
      <protection/>
    </xf>
    <xf numFmtId="0" fontId="6" fillId="0" borderId="16" xfId="54" applyFont="1" applyFill="1" applyBorder="1" applyAlignment="1" applyProtection="1">
      <alignment horizontal="left" vertical="center" wrapText="1" indent="1"/>
      <protection/>
    </xf>
    <xf numFmtId="0" fontId="5" fillId="32" borderId="16" xfId="54" applyFont="1" applyFill="1" applyBorder="1" applyAlignment="1" applyProtection="1">
      <alignment horizontal="left" vertical="center" wrapText="1" indent="1"/>
      <protection/>
    </xf>
    <xf numFmtId="0" fontId="3" fillId="32" borderId="16" xfId="54" applyFont="1" applyFill="1" applyBorder="1" applyAlignment="1" applyProtection="1">
      <alignment horizontal="left" vertical="center" wrapText="1" indent="1"/>
      <protection/>
    </xf>
    <xf numFmtId="0" fontId="6" fillId="0" borderId="16" xfId="54" applyFont="1" applyFill="1" applyBorder="1" applyAlignment="1" applyProtection="1">
      <alignment horizontal="left" vertical="center" wrapText="1" indent="1"/>
      <protection/>
    </xf>
    <xf numFmtId="0" fontId="6" fillId="0" borderId="16" xfId="54" applyFont="1" applyFill="1" applyBorder="1" applyAlignment="1" applyProtection="1">
      <alignment horizontal="left" vertical="center" wrapText="1" indent="2"/>
      <protection/>
    </xf>
    <xf numFmtId="3" fontId="5" fillId="32" borderId="22" xfId="54" applyNumberFormat="1" applyFont="1" applyFill="1" applyBorder="1" applyAlignment="1" applyProtection="1">
      <alignment horizontal="right" vertical="center" wrapText="1"/>
      <protection/>
    </xf>
    <xf numFmtId="3" fontId="5" fillId="32" borderId="23" xfId="54" applyNumberFormat="1" applyFont="1" applyFill="1" applyBorder="1" applyAlignment="1" applyProtection="1">
      <alignment horizontal="right" vertical="center" wrapText="1"/>
      <protection/>
    </xf>
    <xf numFmtId="0" fontId="5" fillId="0" borderId="24" xfId="54" applyFont="1" applyFill="1" applyBorder="1" applyAlignment="1" applyProtection="1">
      <alignment horizontal="right" wrapText="1"/>
      <protection/>
    </xf>
    <xf numFmtId="3" fontId="5" fillId="0" borderId="24" xfId="54" applyNumberFormat="1" applyFont="1" applyFill="1" applyBorder="1" applyAlignment="1" applyProtection="1">
      <alignment horizontal="right" vertical="center" wrapText="1"/>
      <protection/>
    </xf>
    <xf numFmtId="0" fontId="5" fillId="0" borderId="24" xfId="54" applyFont="1" applyFill="1" applyBorder="1" applyAlignment="1" applyProtection="1">
      <alignment horizontal="right" vertical="center" wrapText="1"/>
      <protection/>
    </xf>
    <xf numFmtId="0" fontId="6" fillId="0" borderId="24" xfId="54" applyFont="1" applyFill="1" applyBorder="1" applyAlignment="1" applyProtection="1">
      <alignment horizontal="right" vertical="center" wrapText="1"/>
      <protection/>
    </xf>
    <xf numFmtId="0" fontId="7" fillId="0" borderId="24" xfId="54" applyFont="1" applyFill="1" applyBorder="1" applyAlignment="1" applyProtection="1">
      <alignment horizontal="right" vertical="center" wrapText="1"/>
      <protection/>
    </xf>
    <xf numFmtId="3" fontId="6" fillId="0" borderId="24" xfId="54" applyNumberFormat="1" applyFont="1" applyFill="1" applyBorder="1" applyAlignment="1" applyProtection="1">
      <alignment horizontal="right" vertical="center" wrapText="1"/>
      <protection/>
    </xf>
    <xf numFmtId="3" fontId="5" fillId="32" borderId="24" xfId="54" applyNumberFormat="1" applyFont="1" applyFill="1" applyBorder="1" applyAlignment="1" applyProtection="1">
      <alignment horizontal="right" vertical="center" wrapText="1"/>
      <protection/>
    </xf>
    <xf numFmtId="3" fontId="6" fillId="0" borderId="24" xfId="54" applyNumberFormat="1" applyFont="1" applyFill="1" applyBorder="1" applyAlignment="1" applyProtection="1">
      <alignment horizontal="right" vertical="center" wrapText="1"/>
      <protection/>
    </xf>
    <xf numFmtId="3" fontId="8" fillId="32" borderId="24" xfId="54" applyNumberFormat="1" applyFont="1" applyFill="1" applyBorder="1" applyAlignment="1" applyProtection="1">
      <alignment horizontal="right" vertical="center" wrapText="1"/>
      <protection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0" fontId="5" fillId="0" borderId="23" xfId="54" applyFont="1" applyFill="1" applyBorder="1" applyAlignment="1" applyProtection="1">
      <alignment horizontal="right" wrapText="1"/>
      <protection/>
    </xf>
    <xf numFmtId="3" fontId="5" fillId="0" borderId="23" xfId="54" applyNumberFormat="1" applyFont="1" applyFill="1" applyBorder="1" applyAlignment="1" applyProtection="1">
      <alignment horizontal="right" vertical="center" wrapText="1"/>
      <protection/>
    </xf>
    <xf numFmtId="3" fontId="6" fillId="0" borderId="23" xfId="54" applyNumberFormat="1" applyFont="1" applyFill="1" applyBorder="1" applyAlignment="1" applyProtection="1">
      <alignment horizontal="right" vertical="center" wrapText="1"/>
      <protection/>
    </xf>
    <xf numFmtId="0" fontId="6" fillId="0" borderId="23" xfId="54" applyFont="1" applyFill="1" applyBorder="1" applyAlignment="1" applyProtection="1">
      <alignment horizontal="right" vertical="center" wrapText="1"/>
      <protection/>
    </xf>
    <xf numFmtId="3" fontId="7" fillId="0" borderId="23" xfId="54" applyNumberFormat="1" applyFont="1" applyFill="1" applyBorder="1" applyAlignment="1" applyProtection="1">
      <alignment horizontal="right" vertical="center" wrapText="1"/>
      <protection/>
    </xf>
    <xf numFmtId="0" fontId="5" fillId="0" borderId="23" xfId="54" applyFont="1" applyFill="1" applyBorder="1" applyAlignment="1" applyProtection="1">
      <alignment horizontal="right" vertical="center" wrapText="1"/>
      <protection/>
    </xf>
    <xf numFmtId="0" fontId="7" fillId="0" borderId="23" xfId="54" applyFont="1" applyFill="1" applyBorder="1" applyAlignment="1" applyProtection="1">
      <alignment horizontal="right" vertical="center" wrapText="1"/>
      <protection/>
    </xf>
    <xf numFmtId="3" fontId="8" fillId="32" borderId="23" xfId="54" applyNumberFormat="1" applyFont="1" applyFill="1" applyBorder="1" applyAlignment="1" applyProtection="1">
      <alignment horizontal="right" vertical="center" wrapText="1"/>
      <protection/>
    </xf>
    <xf numFmtId="3" fontId="6" fillId="0" borderId="23" xfId="54" applyNumberFormat="1" applyFont="1" applyFill="1" applyBorder="1" applyAlignment="1" applyProtection="1">
      <alignment horizontal="right" vertical="center" wrapText="1"/>
      <protection/>
    </xf>
    <xf numFmtId="3" fontId="5" fillId="32" borderId="19" xfId="54" applyNumberFormat="1" applyFont="1" applyFill="1" applyBorder="1" applyAlignment="1" applyProtection="1">
      <alignment horizontal="right" vertical="center" wrapText="1"/>
      <protection/>
    </xf>
    <xf numFmtId="3" fontId="5" fillId="0" borderId="19" xfId="54" applyNumberFormat="1" applyFont="1" applyFill="1" applyBorder="1" applyAlignment="1" applyProtection="1">
      <alignment horizontal="right" vertical="center" wrapText="1"/>
      <protection/>
    </xf>
    <xf numFmtId="0" fontId="5" fillId="0" borderId="19" xfId="54" applyFont="1" applyFill="1" applyBorder="1" applyAlignment="1" applyProtection="1">
      <alignment horizontal="right" vertical="center" wrapText="1"/>
      <protection/>
    </xf>
    <xf numFmtId="3" fontId="6" fillId="0" borderId="19" xfId="54" applyNumberFormat="1" applyFont="1" applyFill="1" applyBorder="1" applyAlignment="1" applyProtection="1">
      <alignment horizontal="right" vertical="center" wrapText="1"/>
      <protection/>
    </xf>
    <xf numFmtId="0" fontId="6" fillId="0" borderId="19" xfId="54" applyFont="1" applyFill="1" applyBorder="1" applyAlignment="1" applyProtection="1">
      <alignment horizontal="right" vertical="center" wrapText="1"/>
      <protection/>
    </xf>
    <xf numFmtId="3" fontId="8" fillId="32" borderId="19" xfId="54" applyNumberFormat="1" applyFont="1" applyFill="1" applyBorder="1" applyAlignment="1" applyProtection="1">
      <alignment horizontal="right" vertical="center" wrapText="1"/>
      <protection/>
    </xf>
    <xf numFmtId="3" fontId="6" fillId="0" borderId="19" xfId="54" applyNumberFormat="1" applyFont="1" applyFill="1" applyBorder="1" applyAlignment="1" applyProtection="1">
      <alignment horizontal="right" vertical="center" wrapText="1"/>
      <protection/>
    </xf>
    <xf numFmtId="0" fontId="4" fillId="0" borderId="26" xfId="54" applyFont="1" applyFill="1" applyBorder="1" applyAlignment="1" applyProtection="1">
      <alignment horizontal="center" vertical="center" wrapText="1" readingOrder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3" fontId="7" fillId="0" borderId="19" xfId="54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37">
      <selection activeCell="A51" sqref="A51"/>
    </sheetView>
  </sheetViews>
  <sheetFormatPr defaultColWidth="9.140625" defaultRowHeight="15"/>
  <cols>
    <col min="2" max="2" width="48.00390625" style="0" customWidth="1"/>
    <col min="3" max="3" width="14.8515625" style="0" customWidth="1"/>
    <col min="4" max="4" width="14.28125" style="0" customWidth="1"/>
    <col min="5" max="5" width="14.57421875" style="12" customWidth="1"/>
    <col min="6" max="6" width="43.00390625" style="10" customWidth="1"/>
    <col min="7" max="7" width="15.421875" style="10" customWidth="1"/>
    <col min="8" max="8" width="15.7109375" style="10" customWidth="1"/>
    <col min="9" max="9" width="15.421875" style="10" customWidth="1"/>
  </cols>
  <sheetData>
    <row r="1" spans="1:9" ht="13.5" customHeight="1">
      <c r="A1" s="78" t="s">
        <v>123</v>
      </c>
      <c r="B1" s="78"/>
      <c r="C1" s="78"/>
      <c r="D1" s="78"/>
      <c r="E1" s="78"/>
      <c r="F1" s="78"/>
      <c r="G1" s="78"/>
      <c r="H1" s="78"/>
      <c r="I1" s="78"/>
    </row>
    <row r="2" spans="1:9" ht="18" customHeight="1" thickBot="1">
      <c r="A2" s="1" t="s">
        <v>0</v>
      </c>
      <c r="B2" s="1"/>
      <c r="C2" s="1"/>
      <c r="D2" s="1"/>
      <c r="E2" s="13" t="s">
        <v>108</v>
      </c>
      <c r="F2" s="20" t="s">
        <v>3</v>
      </c>
      <c r="G2" s="20"/>
      <c r="H2" s="20"/>
      <c r="I2" s="11" t="s">
        <v>107</v>
      </c>
    </row>
    <row r="3" spans="1:9" ht="20.25" customHeight="1">
      <c r="A3" s="21" t="s">
        <v>1</v>
      </c>
      <c r="B3" s="6" t="s">
        <v>2</v>
      </c>
      <c r="C3" s="26" t="s">
        <v>5</v>
      </c>
      <c r="D3" s="58" t="s">
        <v>124</v>
      </c>
      <c r="E3" s="76" t="s">
        <v>125</v>
      </c>
      <c r="F3" s="38" t="s">
        <v>4</v>
      </c>
      <c r="G3" s="26" t="s">
        <v>5</v>
      </c>
      <c r="H3" s="58" t="s">
        <v>124</v>
      </c>
      <c r="I3" s="58" t="s">
        <v>125</v>
      </c>
    </row>
    <row r="4" spans="1:9" ht="11.25" customHeight="1">
      <c r="A4" s="15"/>
      <c r="B4" s="16" t="s">
        <v>8</v>
      </c>
      <c r="C4" s="27" t="s">
        <v>9</v>
      </c>
      <c r="D4" s="75" t="s">
        <v>10</v>
      </c>
      <c r="E4" s="27" t="s">
        <v>10</v>
      </c>
      <c r="F4" s="39" t="s">
        <v>109</v>
      </c>
      <c r="G4" s="27" t="s">
        <v>110</v>
      </c>
      <c r="H4" s="27" t="s">
        <v>111</v>
      </c>
      <c r="I4" s="27" t="s">
        <v>111</v>
      </c>
    </row>
    <row r="5" spans="1:9" ht="15.75" customHeight="1">
      <c r="A5" s="22">
        <v>1</v>
      </c>
      <c r="B5" s="7" t="s">
        <v>7</v>
      </c>
      <c r="C5" s="28">
        <v>339514</v>
      </c>
      <c r="D5" s="48">
        <v>407344</v>
      </c>
      <c r="E5" s="55">
        <f>E6+E7+E8+E12+E21</f>
        <v>415050</v>
      </c>
      <c r="F5" s="40" t="s">
        <v>35</v>
      </c>
      <c r="G5" s="47">
        <v>347906</v>
      </c>
      <c r="H5" s="68">
        <v>421930</v>
      </c>
      <c r="I5" s="68">
        <f>I6+I7+I8+I9+I10+I15</f>
        <v>429436</v>
      </c>
    </row>
    <row r="6" spans="1:9" ht="15" customHeight="1">
      <c r="A6" s="23" t="s">
        <v>70</v>
      </c>
      <c r="B6" s="17" t="s">
        <v>11</v>
      </c>
      <c r="C6" s="29">
        <v>320</v>
      </c>
      <c r="D6" s="59">
        <v>320</v>
      </c>
      <c r="E6" s="49">
        <v>320</v>
      </c>
      <c r="F6" s="41" t="s">
        <v>36</v>
      </c>
      <c r="G6" s="29">
        <v>156587</v>
      </c>
      <c r="H6" s="69">
        <v>169781</v>
      </c>
      <c r="I6" s="69">
        <f>H6+1086+144</f>
        <v>171011</v>
      </c>
    </row>
    <row r="7" spans="1:9" ht="13.5" customHeight="1">
      <c r="A7" s="23" t="s">
        <v>71</v>
      </c>
      <c r="B7" s="17" t="s">
        <v>12</v>
      </c>
      <c r="C7" s="29">
        <v>36641</v>
      </c>
      <c r="D7" s="60">
        <v>33049</v>
      </c>
      <c r="E7" s="50">
        <v>32049</v>
      </c>
      <c r="F7" s="41" t="s">
        <v>37</v>
      </c>
      <c r="G7" s="29">
        <v>40242</v>
      </c>
      <c r="H7" s="69">
        <v>39033</v>
      </c>
      <c r="I7" s="69">
        <f>H7+39+258</f>
        <v>39330</v>
      </c>
    </row>
    <row r="8" spans="1:9" ht="12.75" customHeight="1">
      <c r="A8" s="23" t="s">
        <v>72</v>
      </c>
      <c r="B8" s="17" t="s">
        <v>13</v>
      </c>
      <c r="C8" s="29">
        <v>94875</v>
      </c>
      <c r="D8" s="60">
        <v>94875</v>
      </c>
      <c r="E8" s="69">
        <v>94875</v>
      </c>
      <c r="F8" s="41" t="s">
        <v>38</v>
      </c>
      <c r="G8" s="29">
        <v>109684</v>
      </c>
      <c r="H8" s="69">
        <v>116436</v>
      </c>
      <c r="I8" s="69">
        <f>H8+578</f>
        <v>117014</v>
      </c>
    </row>
    <row r="9" spans="1:9" ht="12" customHeight="1">
      <c r="A9" s="23" t="s">
        <v>73</v>
      </c>
      <c r="B9" s="2" t="s">
        <v>17</v>
      </c>
      <c r="C9" s="30">
        <v>82125</v>
      </c>
      <c r="D9" s="61">
        <v>82125</v>
      </c>
      <c r="E9" s="71">
        <v>82125</v>
      </c>
      <c r="F9" s="41" t="s">
        <v>39</v>
      </c>
      <c r="G9" s="29">
        <v>888</v>
      </c>
      <c r="H9" s="70">
        <v>888</v>
      </c>
      <c r="I9" s="70">
        <v>888</v>
      </c>
    </row>
    <row r="10" spans="1:9" ht="12" customHeight="1">
      <c r="A10" s="23" t="s">
        <v>74</v>
      </c>
      <c r="B10" s="2" t="s">
        <v>14</v>
      </c>
      <c r="C10" s="30">
        <v>11500</v>
      </c>
      <c r="D10" s="61">
        <v>11500</v>
      </c>
      <c r="E10" s="71">
        <v>11500</v>
      </c>
      <c r="F10" s="41" t="s">
        <v>40</v>
      </c>
      <c r="G10" s="29">
        <v>30254</v>
      </c>
      <c r="H10" s="69">
        <v>91811</v>
      </c>
      <c r="I10" s="69">
        <f>I11+I12</f>
        <v>97628</v>
      </c>
    </row>
    <row r="11" spans="1:9" ht="12.75" customHeight="1">
      <c r="A11" s="23" t="s">
        <v>75</v>
      </c>
      <c r="B11" s="2" t="s">
        <v>15</v>
      </c>
      <c r="C11" s="30">
        <v>1250</v>
      </c>
      <c r="D11" s="61">
        <v>1250</v>
      </c>
      <c r="E11" s="71">
        <v>1250</v>
      </c>
      <c r="F11" s="42" t="s">
        <v>42</v>
      </c>
      <c r="G11" s="30">
        <v>25235</v>
      </c>
      <c r="H11" s="71">
        <v>69911</v>
      </c>
      <c r="I11" s="71">
        <f>H11+1150+520</f>
        <v>71581</v>
      </c>
    </row>
    <row r="12" spans="1:9" ht="14.25" customHeight="1">
      <c r="A12" s="23" t="s">
        <v>76</v>
      </c>
      <c r="B12" s="17" t="s">
        <v>16</v>
      </c>
      <c r="C12" s="29">
        <v>140700</v>
      </c>
      <c r="D12" s="60">
        <v>174332</v>
      </c>
      <c r="E12" s="69">
        <f>E13+E14+E15+E16+E17+E18+E19+E20</f>
        <v>181608</v>
      </c>
      <c r="F12" s="42" t="s">
        <v>121</v>
      </c>
      <c r="G12" s="30">
        <v>5019</v>
      </c>
      <c r="H12" s="71">
        <v>21900</v>
      </c>
      <c r="I12" s="71">
        <f>H12+2623+1524</f>
        <v>26047</v>
      </c>
    </row>
    <row r="13" spans="1:9" ht="13.5" customHeight="1">
      <c r="A13" s="23" t="s">
        <v>77</v>
      </c>
      <c r="B13" s="2" t="s">
        <v>18</v>
      </c>
      <c r="C13" s="30">
        <v>50589</v>
      </c>
      <c r="D13" s="61">
        <v>50589</v>
      </c>
      <c r="E13" s="71">
        <v>50589</v>
      </c>
      <c r="F13" s="42" t="s">
        <v>120</v>
      </c>
      <c r="G13" s="32">
        <v>0</v>
      </c>
      <c r="H13" s="71">
        <v>0</v>
      </c>
      <c r="I13" s="71">
        <v>0</v>
      </c>
    </row>
    <row r="14" spans="1:9" ht="14.25" customHeight="1">
      <c r="A14" s="23" t="s">
        <v>78</v>
      </c>
      <c r="B14" s="2" t="s">
        <v>19</v>
      </c>
      <c r="C14" s="30">
        <v>62652</v>
      </c>
      <c r="D14" s="61">
        <v>65283</v>
      </c>
      <c r="E14" s="71">
        <v>65283</v>
      </c>
      <c r="F14" s="42" t="s">
        <v>122</v>
      </c>
      <c r="G14" s="32">
        <v>0</v>
      </c>
      <c r="H14" s="72">
        <v>0</v>
      </c>
      <c r="I14" s="72">
        <v>0</v>
      </c>
    </row>
    <row r="15" spans="1:9" ht="13.5" customHeight="1">
      <c r="A15" s="23" t="s">
        <v>79</v>
      </c>
      <c r="B15" s="2" t="s">
        <v>20</v>
      </c>
      <c r="C15" s="30">
        <v>22678</v>
      </c>
      <c r="D15" s="61">
        <v>22679</v>
      </c>
      <c r="E15" s="71">
        <v>22679</v>
      </c>
      <c r="F15" s="41" t="s">
        <v>43</v>
      </c>
      <c r="G15" s="29">
        <v>10251</v>
      </c>
      <c r="H15" s="69">
        <v>3981</v>
      </c>
      <c r="I15" s="69">
        <f>H15-416</f>
        <v>3565</v>
      </c>
    </row>
    <row r="16" spans="1:9" ht="13.5" customHeight="1">
      <c r="A16" s="23" t="s">
        <v>6</v>
      </c>
      <c r="B16" s="2" t="s">
        <v>21</v>
      </c>
      <c r="C16" s="30">
        <v>4140</v>
      </c>
      <c r="D16" s="61">
        <v>4140</v>
      </c>
      <c r="E16" s="71">
        <v>4140</v>
      </c>
      <c r="F16" s="41"/>
      <c r="G16" s="29"/>
      <c r="H16" s="70"/>
      <c r="I16" s="70"/>
    </row>
    <row r="17" spans="1:9" ht="13.5" customHeight="1">
      <c r="A17" s="23" t="s">
        <v>80</v>
      </c>
      <c r="B17" s="2" t="s">
        <v>22</v>
      </c>
      <c r="C17" s="30">
        <v>641</v>
      </c>
      <c r="D17" s="62">
        <v>641</v>
      </c>
      <c r="E17" s="72">
        <v>641</v>
      </c>
      <c r="F17" s="41"/>
      <c r="G17" s="29"/>
      <c r="H17" s="70"/>
      <c r="I17" s="70"/>
    </row>
    <row r="18" spans="1:9" ht="13.5" customHeight="1">
      <c r="A18" s="23" t="s">
        <v>102</v>
      </c>
      <c r="B18" s="2" t="s">
        <v>116</v>
      </c>
      <c r="C18" s="32">
        <v>0</v>
      </c>
      <c r="D18" s="61">
        <v>6197</v>
      </c>
      <c r="E18" s="71">
        <f>D18+2294</f>
        <v>8491</v>
      </c>
      <c r="F18" s="41"/>
      <c r="G18" s="29"/>
      <c r="H18" s="70"/>
      <c r="I18" s="70"/>
    </row>
    <row r="19" spans="1:9" ht="13.5" customHeight="1">
      <c r="A19" s="23" t="s">
        <v>103</v>
      </c>
      <c r="B19" s="2" t="s">
        <v>117</v>
      </c>
      <c r="C19" s="32">
        <v>0</v>
      </c>
      <c r="D19" s="61">
        <v>7389</v>
      </c>
      <c r="E19" s="71">
        <f>D19+1524</f>
        <v>8913</v>
      </c>
      <c r="F19" s="41"/>
      <c r="G19" s="29"/>
      <c r="H19" s="70"/>
      <c r="I19" s="70"/>
    </row>
    <row r="20" spans="1:9" ht="13.5" customHeight="1">
      <c r="A20" s="23" t="s">
        <v>81</v>
      </c>
      <c r="B20" s="2" t="s">
        <v>118</v>
      </c>
      <c r="C20" s="32">
        <v>0</v>
      </c>
      <c r="D20" s="61">
        <v>17414</v>
      </c>
      <c r="E20" s="71">
        <f>D20+2623+835</f>
        <v>20872</v>
      </c>
      <c r="F20" s="42"/>
      <c r="G20" s="30"/>
      <c r="H20" s="72"/>
      <c r="I20" s="72"/>
    </row>
    <row r="21" spans="1:9" ht="12.75" customHeight="1">
      <c r="A21" s="23" t="s">
        <v>82</v>
      </c>
      <c r="B21" s="17" t="s">
        <v>24</v>
      </c>
      <c r="C21" s="29">
        <v>66978</v>
      </c>
      <c r="D21" s="60">
        <v>104768</v>
      </c>
      <c r="E21" s="50">
        <f>E22+E24+E25</f>
        <v>106198</v>
      </c>
      <c r="F21" s="42"/>
      <c r="G21" s="30"/>
      <c r="H21" s="72"/>
      <c r="I21" s="72"/>
    </row>
    <row r="22" spans="1:9" ht="13.5" customHeight="1">
      <c r="A22" s="23" t="s">
        <v>83</v>
      </c>
      <c r="B22" s="2" t="s">
        <v>99</v>
      </c>
      <c r="C22" s="30">
        <v>65979</v>
      </c>
      <c r="D22" s="63">
        <v>103532</v>
      </c>
      <c r="E22" s="77">
        <f>D22+1430</f>
        <v>104962</v>
      </c>
      <c r="F22" s="42"/>
      <c r="G22" s="30"/>
      <c r="H22" s="72"/>
      <c r="I22" s="72"/>
    </row>
    <row r="23" spans="1:9" ht="13.5" customHeight="1">
      <c r="A23" s="23" t="s">
        <v>84</v>
      </c>
      <c r="B23" s="18" t="s">
        <v>41</v>
      </c>
      <c r="C23" s="31">
        <v>17868</v>
      </c>
      <c r="D23" s="63">
        <v>17868</v>
      </c>
      <c r="E23" s="77">
        <f>D23+1430</f>
        <v>19298</v>
      </c>
      <c r="F23" s="42"/>
      <c r="G23" s="30"/>
      <c r="H23" s="72"/>
      <c r="I23" s="72"/>
    </row>
    <row r="24" spans="1:9" ht="12" customHeight="1">
      <c r="A24" s="23" t="s">
        <v>112</v>
      </c>
      <c r="B24" s="2" t="s">
        <v>119</v>
      </c>
      <c r="C24" s="32">
        <v>0</v>
      </c>
      <c r="D24" s="62">
        <v>237</v>
      </c>
      <c r="E24" s="52">
        <v>237</v>
      </c>
      <c r="F24" s="42"/>
      <c r="G24" s="30"/>
      <c r="H24" s="72"/>
      <c r="I24" s="72"/>
    </row>
    <row r="25" spans="1:9" ht="12.75" customHeight="1">
      <c r="A25" s="23" t="s">
        <v>104</v>
      </c>
      <c r="B25" s="2" t="s">
        <v>100</v>
      </c>
      <c r="C25" s="30">
        <v>999</v>
      </c>
      <c r="D25" s="62">
        <v>999</v>
      </c>
      <c r="E25" s="52">
        <v>999</v>
      </c>
      <c r="F25" s="42"/>
      <c r="G25" s="30"/>
      <c r="H25" s="72"/>
      <c r="I25" s="72"/>
    </row>
    <row r="26" spans="1:9" ht="13.5" customHeight="1">
      <c r="A26" s="23" t="s">
        <v>126</v>
      </c>
      <c r="B26" s="2" t="s">
        <v>101</v>
      </c>
      <c r="C26" s="32">
        <v>0</v>
      </c>
      <c r="D26" s="62">
        <v>0</v>
      </c>
      <c r="E26" s="52">
        <v>0</v>
      </c>
      <c r="F26" s="42"/>
      <c r="G26" s="30"/>
      <c r="H26" s="72"/>
      <c r="I26" s="72"/>
    </row>
    <row r="27" spans="1:9" ht="13.5" customHeight="1">
      <c r="A27" s="22">
        <v>23</v>
      </c>
      <c r="B27" s="7" t="s">
        <v>23</v>
      </c>
      <c r="C27" s="33">
        <v>110381</v>
      </c>
      <c r="D27" s="48">
        <v>128643</v>
      </c>
      <c r="E27" s="55">
        <v>128643</v>
      </c>
      <c r="F27" s="43" t="s">
        <v>23</v>
      </c>
      <c r="G27" s="33">
        <v>196610</v>
      </c>
      <c r="H27" s="68">
        <v>210452</v>
      </c>
      <c r="I27" s="68">
        <f>I28+I29+I30+I34</f>
        <v>210652</v>
      </c>
    </row>
    <row r="28" spans="1:9" ht="12.75" customHeight="1">
      <c r="A28" s="23" t="s">
        <v>85</v>
      </c>
      <c r="B28" s="17" t="s">
        <v>25</v>
      </c>
      <c r="C28" s="29">
        <v>4974</v>
      </c>
      <c r="D28" s="60">
        <v>7474</v>
      </c>
      <c r="E28" s="50">
        <v>7474</v>
      </c>
      <c r="F28" s="41" t="s">
        <v>44</v>
      </c>
      <c r="G28" s="29">
        <v>55993</v>
      </c>
      <c r="H28" s="69">
        <v>96567</v>
      </c>
      <c r="I28" s="69">
        <v>96567</v>
      </c>
    </row>
    <row r="29" spans="1:9" ht="12.75" customHeight="1">
      <c r="A29" s="23" t="s">
        <v>105</v>
      </c>
      <c r="B29" s="2" t="s">
        <v>26</v>
      </c>
      <c r="C29" s="32">
        <v>0</v>
      </c>
      <c r="D29" s="61">
        <v>2500</v>
      </c>
      <c r="E29" s="54">
        <v>2500</v>
      </c>
      <c r="F29" s="41" t="s">
        <v>45</v>
      </c>
      <c r="G29" s="29">
        <v>70156</v>
      </c>
      <c r="H29" s="69">
        <v>36568</v>
      </c>
      <c r="I29" s="69">
        <v>36568</v>
      </c>
    </row>
    <row r="30" spans="1:9" ht="12.75" customHeight="1">
      <c r="A30" s="23" t="s">
        <v>86</v>
      </c>
      <c r="B30" s="2" t="s">
        <v>27</v>
      </c>
      <c r="C30" s="34">
        <v>4974</v>
      </c>
      <c r="D30" s="61">
        <v>4974</v>
      </c>
      <c r="E30" s="54">
        <v>4974</v>
      </c>
      <c r="F30" s="41" t="s">
        <v>46</v>
      </c>
      <c r="G30" s="70">
        <v>461</v>
      </c>
      <c r="H30" s="69">
        <v>3944</v>
      </c>
      <c r="I30" s="69">
        <v>4144</v>
      </c>
    </row>
    <row r="31" spans="1:9" ht="12.75" customHeight="1">
      <c r="A31" s="23" t="s">
        <v>87</v>
      </c>
      <c r="B31" s="17" t="s">
        <v>28</v>
      </c>
      <c r="C31" s="35">
        <v>0</v>
      </c>
      <c r="D31" s="60">
        <v>9607</v>
      </c>
      <c r="E31" s="50">
        <v>9607</v>
      </c>
      <c r="F31" s="42" t="s">
        <v>47</v>
      </c>
      <c r="G31" s="30">
        <v>461</v>
      </c>
      <c r="H31" s="71">
        <v>3944</v>
      </c>
      <c r="I31" s="71">
        <f>H31+200</f>
        <v>4144</v>
      </c>
    </row>
    <row r="32" spans="1:9" ht="13.5" customHeight="1">
      <c r="A32" s="23" t="s">
        <v>88</v>
      </c>
      <c r="B32" s="2" t="s">
        <v>29</v>
      </c>
      <c r="C32" s="32">
        <v>0</v>
      </c>
      <c r="D32" s="61">
        <v>9607</v>
      </c>
      <c r="E32" s="54">
        <v>9607</v>
      </c>
      <c r="F32" s="42" t="s">
        <v>49</v>
      </c>
      <c r="G32" s="32">
        <v>0</v>
      </c>
      <c r="H32" s="72">
        <v>0</v>
      </c>
      <c r="I32" s="72">
        <v>0</v>
      </c>
    </row>
    <row r="33" spans="1:9" ht="13.5" customHeight="1">
      <c r="A33" s="23" t="s">
        <v>106</v>
      </c>
      <c r="B33" s="2" t="s">
        <v>30</v>
      </c>
      <c r="C33" s="32">
        <v>0</v>
      </c>
      <c r="D33" s="62">
        <v>0</v>
      </c>
      <c r="E33" s="52">
        <v>0</v>
      </c>
      <c r="F33" s="42" t="s">
        <v>50</v>
      </c>
      <c r="G33" s="32">
        <v>0</v>
      </c>
      <c r="H33" s="72">
        <v>0</v>
      </c>
      <c r="I33" s="72">
        <v>0</v>
      </c>
    </row>
    <row r="34" spans="1:9" ht="14.25" customHeight="1">
      <c r="A34" s="23" t="s">
        <v>89</v>
      </c>
      <c r="B34" s="17" t="s">
        <v>31</v>
      </c>
      <c r="C34" s="29">
        <v>105407</v>
      </c>
      <c r="D34" s="60">
        <v>111562</v>
      </c>
      <c r="E34" s="69">
        <v>111562</v>
      </c>
      <c r="F34" s="41" t="s">
        <v>51</v>
      </c>
      <c r="G34" s="29">
        <v>70000</v>
      </c>
      <c r="H34" s="69">
        <v>73373</v>
      </c>
      <c r="I34" s="69">
        <v>73373</v>
      </c>
    </row>
    <row r="35" spans="1:9" ht="12" customHeight="1">
      <c r="A35" s="23" t="s">
        <v>113</v>
      </c>
      <c r="B35" s="2" t="s">
        <v>32</v>
      </c>
      <c r="C35" s="30">
        <v>105407</v>
      </c>
      <c r="D35" s="61">
        <v>111562</v>
      </c>
      <c r="E35" s="71">
        <v>111562</v>
      </c>
      <c r="F35" s="41"/>
      <c r="G35" s="29"/>
      <c r="H35" s="69"/>
      <c r="I35" s="69"/>
    </row>
    <row r="36" spans="1:9" ht="12.75" customHeight="1">
      <c r="A36" s="23" t="s">
        <v>90</v>
      </c>
      <c r="B36" s="2" t="s">
        <v>48</v>
      </c>
      <c r="C36" s="32">
        <v>0</v>
      </c>
      <c r="D36" s="62">
        <v>0</v>
      </c>
      <c r="E36" s="52">
        <v>0</v>
      </c>
      <c r="F36" s="25"/>
      <c r="G36" s="30"/>
      <c r="H36" s="72"/>
      <c r="I36" s="72"/>
    </row>
    <row r="37" spans="1:9" ht="13.5" customHeight="1">
      <c r="A37" s="23" t="s">
        <v>127</v>
      </c>
      <c r="B37" s="2" t="s">
        <v>33</v>
      </c>
      <c r="C37" s="32">
        <v>0</v>
      </c>
      <c r="D37" s="62">
        <v>0</v>
      </c>
      <c r="E37" s="52">
        <v>0</v>
      </c>
      <c r="F37" s="25"/>
      <c r="G37" s="30"/>
      <c r="H37" s="72"/>
      <c r="I37" s="72"/>
    </row>
    <row r="38" spans="1:9" ht="12.75" customHeight="1">
      <c r="A38" s="22">
        <v>34</v>
      </c>
      <c r="B38" s="7" t="s">
        <v>34</v>
      </c>
      <c r="C38" s="28">
        <v>449895</v>
      </c>
      <c r="D38" s="48">
        <v>535987</v>
      </c>
      <c r="E38" s="55">
        <f>E5+E27</f>
        <v>543693</v>
      </c>
      <c r="F38" s="43" t="s">
        <v>52</v>
      </c>
      <c r="G38" s="28">
        <v>544516</v>
      </c>
      <c r="H38" s="68">
        <v>632382</v>
      </c>
      <c r="I38" s="68">
        <f>I5+I27</f>
        <v>640088</v>
      </c>
    </row>
    <row r="39" spans="1:9" ht="14.25" customHeight="1">
      <c r="A39" s="23" t="s">
        <v>91</v>
      </c>
      <c r="B39" s="8"/>
      <c r="C39" s="36"/>
      <c r="D39" s="65"/>
      <c r="E39" s="53"/>
      <c r="F39" s="25" t="s">
        <v>53</v>
      </c>
      <c r="G39" s="32">
        <v>0</v>
      </c>
      <c r="H39" s="72">
        <v>0</v>
      </c>
      <c r="I39" s="72">
        <v>0</v>
      </c>
    </row>
    <row r="40" spans="1:9" ht="13.5" customHeight="1">
      <c r="A40" s="23" t="s">
        <v>92</v>
      </c>
      <c r="B40" s="3"/>
      <c r="C40" s="34"/>
      <c r="D40" s="62"/>
      <c r="E40" s="52"/>
      <c r="F40" s="25" t="s">
        <v>54</v>
      </c>
      <c r="G40" s="30">
        <v>17000</v>
      </c>
      <c r="H40" s="71">
        <v>19000</v>
      </c>
      <c r="I40" s="71">
        <v>19000</v>
      </c>
    </row>
    <row r="41" spans="1:9" ht="13.5" customHeight="1">
      <c r="A41" s="23" t="s">
        <v>93</v>
      </c>
      <c r="B41" s="3"/>
      <c r="C41" s="34"/>
      <c r="D41" s="62"/>
      <c r="E41" s="52"/>
      <c r="F41" s="43" t="s">
        <v>55</v>
      </c>
      <c r="G41" s="28">
        <v>17000</v>
      </c>
      <c r="H41" s="68">
        <v>19000</v>
      </c>
      <c r="I41" s="68">
        <v>19000</v>
      </c>
    </row>
    <row r="42" spans="1:9" ht="20.25" customHeight="1">
      <c r="A42" s="23" t="s">
        <v>94</v>
      </c>
      <c r="B42" s="19" t="s">
        <v>56</v>
      </c>
      <c r="C42" s="29"/>
      <c r="D42" s="64"/>
      <c r="E42" s="51"/>
      <c r="F42" s="41" t="s">
        <v>57</v>
      </c>
      <c r="G42" s="29">
        <v>-94621</v>
      </c>
      <c r="H42" s="69">
        <v>-96395</v>
      </c>
      <c r="I42" s="69">
        <f>E38-I38</f>
        <v>-96395</v>
      </c>
    </row>
    <row r="43" spans="1:9" ht="13.5" customHeight="1">
      <c r="A43" s="23" t="s">
        <v>95</v>
      </c>
      <c r="B43" s="19" t="s">
        <v>58</v>
      </c>
      <c r="C43" s="29">
        <v>111621</v>
      </c>
      <c r="D43" s="60">
        <v>113395</v>
      </c>
      <c r="E43" s="50">
        <v>113395</v>
      </c>
      <c r="F43" s="42" t="s">
        <v>64</v>
      </c>
      <c r="G43" s="30">
        <v>-8392</v>
      </c>
      <c r="H43" s="71">
        <v>-14586</v>
      </c>
      <c r="I43" s="71">
        <v>-14386</v>
      </c>
    </row>
    <row r="44" spans="1:9" ht="12.75" customHeight="1">
      <c r="A44" s="23" t="s">
        <v>96</v>
      </c>
      <c r="B44" s="3" t="s">
        <v>59</v>
      </c>
      <c r="C44" s="34">
        <v>8392</v>
      </c>
      <c r="D44" s="61">
        <v>10166</v>
      </c>
      <c r="E44" s="54">
        <v>10166</v>
      </c>
      <c r="F44" s="42" t="s">
        <v>65</v>
      </c>
      <c r="G44" s="30">
        <v>-86229</v>
      </c>
      <c r="H44" s="71">
        <v>-81809</v>
      </c>
      <c r="I44" s="71">
        <f>E27-I27</f>
        <v>-82009</v>
      </c>
    </row>
    <row r="45" spans="1:9" ht="12.75" customHeight="1">
      <c r="A45" s="23" t="s">
        <v>97</v>
      </c>
      <c r="B45" s="3" t="s">
        <v>60</v>
      </c>
      <c r="C45" s="36">
        <v>103229</v>
      </c>
      <c r="D45" s="61">
        <v>103229</v>
      </c>
      <c r="E45" s="54">
        <v>103229</v>
      </c>
      <c r="F45" s="42"/>
      <c r="G45" s="30"/>
      <c r="H45" s="72"/>
      <c r="I45" s="72"/>
    </row>
    <row r="46" spans="1:9" ht="12.75" customHeight="1">
      <c r="A46" s="23" t="s">
        <v>114</v>
      </c>
      <c r="B46" s="19" t="s">
        <v>61</v>
      </c>
      <c r="C46" s="35">
        <v>0</v>
      </c>
      <c r="D46" s="60">
        <v>2000</v>
      </c>
      <c r="E46" s="50">
        <v>2000</v>
      </c>
      <c r="F46" s="42"/>
      <c r="G46" s="30"/>
      <c r="H46" s="72"/>
      <c r="I46" s="72"/>
    </row>
    <row r="47" spans="1:9" ht="15.75" customHeight="1">
      <c r="A47" s="23" t="s">
        <v>98</v>
      </c>
      <c r="B47" s="3" t="s">
        <v>62</v>
      </c>
      <c r="C47" s="32">
        <v>0</v>
      </c>
      <c r="D47" s="62">
        <v>0</v>
      </c>
      <c r="E47" s="52"/>
      <c r="F47" s="42"/>
      <c r="G47" s="30"/>
      <c r="H47" s="72"/>
      <c r="I47" s="72"/>
    </row>
    <row r="48" spans="1:9" ht="12.75" customHeight="1">
      <c r="A48" s="23" t="s">
        <v>128</v>
      </c>
      <c r="B48" s="3" t="s">
        <v>63</v>
      </c>
      <c r="C48" s="32">
        <v>0</v>
      </c>
      <c r="D48" s="61">
        <v>2000</v>
      </c>
      <c r="E48" s="54">
        <v>2000</v>
      </c>
      <c r="F48" s="42"/>
      <c r="G48" s="30"/>
      <c r="H48" s="72"/>
      <c r="I48" s="72"/>
    </row>
    <row r="49" spans="1:9" ht="13.5" customHeight="1">
      <c r="A49" s="24">
        <v>45</v>
      </c>
      <c r="B49" s="9" t="s">
        <v>66</v>
      </c>
      <c r="C49" s="37">
        <v>561516</v>
      </c>
      <c r="D49" s="66">
        <v>651382</v>
      </c>
      <c r="E49" s="57">
        <f>E38+E43+E46</f>
        <v>659088</v>
      </c>
      <c r="F49" s="44" t="s">
        <v>67</v>
      </c>
      <c r="G49" s="37">
        <v>561516</v>
      </c>
      <c r="H49" s="73">
        <v>651382</v>
      </c>
      <c r="I49" s="73">
        <f>I38+I41</f>
        <v>659088</v>
      </c>
    </row>
    <row r="50" spans="1:9" ht="13.5" customHeight="1">
      <c r="A50" s="23" t="s">
        <v>115</v>
      </c>
      <c r="B50" s="5" t="s">
        <v>69</v>
      </c>
      <c r="C50" s="36">
        <v>347906</v>
      </c>
      <c r="D50" s="67">
        <v>417510</v>
      </c>
      <c r="E50" s="56">
        <f>E5+E44</f>
        <v>425216</v>
      </c>
      <c r="F50" s="45" t="s">
        <v>69</v>
      </c>
      <c r="G50" s="30">
        <v>347906</v>
      </c>
      <c r="H50" s="74">
        <v>421930</v>
      </c>
      <c r="I50" s="74">
        <f>I5</f>
        <v>429436</v>
      </c>
    </row>
    <row r="51" spans="1:9" ht="13.5" customHeight="1">
      <c r="A51" s="23" t="s">
        <v>129</v>
      </c>
      <c r="B51" s="3" t="s">
        <v>68</v>
      </c>
      <c r="C51" s="34">
        <v>213610</v>
      </c>
      <c r="D51" s="61">
        <v>233872</v>
      </c>
      <c r="E51" s="54">
        <f>E27+E45+E48</f>
        <v>233872</v>
      </c>
      <c r="F51" s="46" t="s">
        <v>68</v>
      </c>
      <c r="G51" s="30">
        <v>213610</v>
      </c>
      <c r="H51" s="61">
        <v>229452</v>
      </c>
      <c r="I51" s="61">
        <f>I27+I41</f>
        <v>229652</v>
      </c>
    </row>
    <row r="52" spans="1:5" ht="12.75" customHeight="1">
      <c r="A52" s="4"/>
      <c r="B52" s="4"/>
      <c r="C52" s="4"/>
      <c r="D52" s="4"/>
      <c r="E52" s="14"/>
    </row>
  </sheetData>
  <sheetProtection/>
  <mergeCells count="1">
    <mergeCell ref="A1:I1"/>
  </mergeCells>
  <printOptions/>
  <pageMargins left="0.7086614173228347" right="0.7086614173228347" top="0.35433070866141736" bottom="0.35433070866141736" header="0.31496062992125984" footer="0.31496062992125984"/>
  <pageSetup firstPageNumber="14" useFirstPageNumber="1" fitToHeight="0" fitToWidth="1" horizontalDpi="600" verticalDpi="600" orientation="landscape" paperSize="9" scale="5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2014-02-14T10:55:30Z</dcterms:modified>
  <cp:category/>
  <cp:version/>
  <cp:contentType/>
  <cp:contentStatus/>
</cp:coreProperties>
</file>