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795" windowHeight="12285" activeTab="0"/>
  </bookViews>
  <sheets>
    <sheet name="2015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<sst xmlns="http://schemas.openxmlformats.org/spreadsheetml/2006/main" count="68" uniqueCount="48">
  <si>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Megnevezés</t>
  </si>
  <si>
    <t>Előző időszak</t>
  </si>
  <si>
    <t>Tárgyi időszak</t>
  </si>
  <si>
    <t>ESZKÖZÖK</t>
  </si>
  <si>
    <t>FORRÁSOK</t>
  </si>
  <si>
    <t xml:space="preserve">A/I        Immateriális javak </t>
  </si>
  <si>
    <t>A/II        Tárgyi eszközök</t>
  </si>
  <si>
    <t xml:space="preserve">A/III        Befektetett pénzügyi eszközök </t>
  </si>
  <si>
    <t xml:space="preserve">A/IV        Koncesszióba, vagyonkezelésbe adott eszközök </t>
  </si>
  <si>
    <t xml:space="preserve">A)        NEMZETI VAGYONBA TARTOZÓ BEFEKTETETT ESZKÖZÖK (=A/I+A/II+A/III+A/IV) </t>
  </si>
  <si>
    <t xml:space="preserve">B/I        Készletek </t>
  </si>
  <si>
    <t xml:space="preserve">B/II        Értékpapírok </t>
  </si>
  <si>
    <t xml:space="preserve">B)        NEMZETI VAGYONBA TARTOZÓ FORGÓESZKÖZÖK (= B/I+B/II) </t>
  </si>
  <si>
    <t xml:space="preserve">D/I        Költségvetési évben esedékes követelések </t>
  </si>
  <si>
    <t xml:space="preserve">D/II        Költségvetési évet követően esedékes követelések </t>
  </si>
  <si>
    <t xml:space="preserve">D/III        Követelés jellegű sajátos elszámolások </t>
  </si>
  <si>
    <t>ESZKÖZÖK ÖSSZESEN (=A+B+C+D+E+F)</t>
  </si>
  <si>
    <t xml:space="preserve">FORRÁSOK ÖSSZESEN (=G+H+I+J+K) </t>
  </si>
  <si>
    <t>Önkormányzat</t>
  </si>
  <si>
    <t>Polgármesteri Hivatal</t>
  </si>
  <si>
    <t>Blesz</t>
  </si>
  <si>
    <t>Közterület-felügyelet</t>
  </si>
  <si>
    <t>Bölcsődék</t>
  </si>
  <si>
    <t>ESZI</t>
  </si>
  <si>
    <t>Játékkal-mesével</t>
  </si>
  <si>
    <t>Tesz-vesz</t>
  </si>
  <si>
    <t>Bástya</t>
  </si>
  <si>
    <t>Balaton</t>
  </si>
  <si>
    <t>összesen</t>
  </si>
  <si>
    <t>C/III       Forintszámlák</t>
  </si>
  <si>
    <t>C/II       Pénztárak, csekkek, betétkönyvek</t>
  </si>
  <si>
    <t>C/IV      Devizaszámlák</t>
  </si>
  <si>
    <t xml:space="preserve">F) AKTÍV IDŐBELI ELHATÁROLÁSOK </t>
  </si>
  <si>
    <t>E) EGYÉB SAJÁTOS ESZKÖZOLDALI ELSZÁMOLÁSOK</t>
  </si>
  <si>
    <t xml:space="preserve">H/I Költségvetési évben esedékes kötelezettségek </t>
  </si>
  <si>
    <t xml:space="preserve">H/II Költségvetési évet követően esedékes kötelezettségek </t>
  </si>
  <si>
    <t xml:space="preserve">H/III  Kötelezettség jellegű sajátos elszámolások </t>
  </si>
  <si>
    <t xml:space="preserve">H) KÖTELEZETTSÉGEK (=H/I+H/II+H/III) </t>
  </si>
  <si>
    <t xml:space="preserve">G) SAJÁT TŐKE </t>
  </si>
  <si>
    <t xml:space="preserve">D) KÖVETELÉSEK (=D/I+D/II+D/III) </t>
  </si>
  <si>
    <t>C) PÉNZESZKÖZÖK (C/I+C/II+C/III+C/IV+C/V)</t>
  </si>
  <si>
    <t>Belváros-Lipótváros Önkormányzatának mérlege</t>
  </si>
  <si>
    <t>15.számú melléklet</t>
  </si>
  <si>
    <t>ezer Ft-ban</t>
  </si>
  <si>
    <t>2015.</t>
  </si>
  <si>
    <t>C/I        Lekötött bankbetétek</t>
  </si>
  <si>
    <t>I)        KINCSTÁRI SZÁMLA VEZETÉSSEL KAPCSOLATOS ELSZÁMOLÁSOK</t>
  </si>
  <si>
    <t>J) PASSZÍV IDŐBELI ELHATÁROLÁSOK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</si>
</sst>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9" fillId="0" borderId="14" xfId="0" applyNumberFormat="1" applyFont="1" applyFill="1" applyBorder="1" applyAlignment="1">
      <alignment horizontal="right"/>
    </xf>
    <xf numFmtId="3" fontId="39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/>
    </xf>
    <xf numFmtId="3" fontId="41" fillId="0" borderId="18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wrapText="1"/>
    </xf>
    <xf numFmtId="3" fontId="40" fillId="0" borderId="0" xfId="0" applyNumberFormat="1" applyFont="1" applyFill="1" applyAlignment="1">
      <alignment wrapText="1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39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W42" sqref="W42"/>
    </sheetView>
  </sheetViews>
  <sheetFormatPr defaultColWidth="9.140625" defaultRowHeight="15"/>
  <cols>
    <col min="1" max="1" width="35.00390625" style="23" bestFit="1" customWidth="1"/>
    <col min="2" max="3" width="8.7109375" style="23" bestFit="1" customWidth="1"/>
    <col min="4" max="7" width="6.57421875" style="23" bestFit="1" customWidth="1"/>
    <col min="8" max="8" width="6.28125" style="23" bestFit="1" customWidth="1"/>
    <col min="9" max="10" width="6.57421875" style="23" bestFit="1" customWidth="1"/>
    <col min="11" max="11" width="7.28125" style="23" customWidth="1"/>
    <col min="12" max="21" width="6.57421875" style="23" bestFit="1" customWidth="1"/>
    <col min="22" max="23" width="8.7109375" style="3" bestFit="1" customWidth="1"/>
    <col min="24" max="215" width="9.140625" style="3" customWidth="1"/>
    <col min="216" max="216" width="8.140625" style="3" customWidth="1"/>
    <col min="217" max="217" width="82.00390625" style="3" customWidth="1"/>
    <col min="218" max="220" width="19.140625" style="3" customWidth="1"/>
    <col min="221" max="16384" width="9.140625" style="3" customWidth="1"/>
  </cols>
  <sheetData>
    <row r="1" spans="1:23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8" t="s">
        <v>42</v>
      </c>
      <c r="W2" s="28"/>
    </row>
    <row r="3" spans="1:23" ht="12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2">
      <c r="A4" s="26"/>
      <c r="B4" s="26"/>
      <c r="C4" s="26"/>
      <c r="D4" s="26"/>
      <c r="E4" s="26"/>
      <c r="F4" s="26"/>
      <c r="G4" s="26"/>
      <c r="H4" s="26"/>
      <c r="I4" s="26"/>
      <c r="J4" s="26" t="s">
        <v>44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2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0" t="s">
        <v>43</v>
      </c>
      <c r="W6" s="30"/>
    </row>
    <row r="7" spans="1:23" ht="12.75" thickBot="1">
      <c r="A7" s="31" t="s">
        <v>0</v>
      </c>
      <c r="B7" s="33" t="s">
        <v>18</v>
      </c>
      <c r="C7" s="34"/>
      <c r="D7" s="35" t="s">
        <v>19</v>
      </c>
      <c r="E7" s="36"/>
      <c r="F7" s="37" t="s">
        <v>20</v>
      </c>
      <c r="G7" s="37"/>
      <c r="H7" s="35" t="s">
        <v>21</v>
      </c>
      <c r="I7" s="36"/>
      <c r="J7" s="37" t="s">
        <v>22</v>
      </c>
      <c r="K7" s="37"/>
      <c r="L7" s="35" t="s">
        <v>23</v>
      </c>
      <c r="M7" s="36"/>
      <c r="N7" s="37" t="s">
        <v>24</v>
      </c>
      <c r="O7" s="37"/>
      <c r="P7" s="35" t="s">
        <v>25</v>
      </c>
      <c r="Q7" s="36"/>
      <c r="R7" s="37" t="s">
        <v>26</v>
      </c>
      <c r="S7" s="37"/>
      <c r="T7" s="35" t="s">
        <v>27</v>
      </c>
      <c r="U7" s="36"/>
      <c r="V7" s="37" t="s">
        <v>28</v>
      </c>
      <c r="W7" s="36"/>
    </row>
    <row r="8" spans="1:23" ht="24.75" thickBot="1">
      <c r="A8" s="32"/>
      <c r="B8" s="4" t="s">
        <v>1</v>
      </c>
      <c r="C8" s="5" t="s">
        <v>2</v>
      </c>
      <c r="D8" s="4" t="s">
        <v>1</v>
      </c>
      <c r="E8" s="5" t="s">
        <v>2</v>
      </c>
      <c r="F8" s="6" t="s">
        <v>1</v>
      </c>
      <c r="G8" s="5" t="s">
        <v>2</v>
      </c>
      <c r="H8" s="4" t="s">
        <v>1</v>
      </c>
      <c r="I8" s="5" t="s">
        <v>2</v>
      </c>
      <c r="J8" s="6" t="s">
        <v>1</v>
      </c>
      <c r="K8" s="5" t="s">
        <v>2</v>
      </c>
      <c r="L8" s="4" t="s">
        <v>1</v>
      </c>
      <c r="M8" s="5" t="s">
        <v>2</v>
      </c>
      <c r="N8" s="6" t="s">
        <v>1</v>
      </c>
      <c r="O8" s="5" t="s">
        <v>2</v>
      </c>
      <c r="P8" s="4" t="s">
        <v>1</v>
      </c>
      <c r="Q8" s="5" t="s">
        <v>2</v>
      </c>
      <c r="R8" s="6" t="s">
        <v>1</v>
      </c>
      <c r="S8" s="5" t="s">
        <v>2</v>
      </c>
      <c r="T8" s="4" t="s">
        <v>1</v>
      </c>
      <c r="U8" s="5" t="s">
        <v>2</v>
      </c>
      <c r="V8" s="6" t="s">
        <v>1</v>
      </c>
      <c r="W8" s="5" t="s">
        <v>2</v>
      </c>
    </row>
    <row r="9" spans="1:23" ht="12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10"/>
    </row>
    <row r="10" spans="1:23" s="15" customFormat="1" ht="12">
      <c r="A10" s="11" t="s">
        <v>5</v>
      </c>
      <c r="B10" s="12">
        <v>4157</v>
      </c>
      <c r="C10" s="12">
        <v>5238</v>
      </c>
      <c r="D10" s="12">
        <v>492</v>
      </c>
      <c r="E10" s="12">
        <v>1353</v>
      </c>
      <c r="F10" s="12">
        <v>0</v>
      </c>
      <c r="G10" s="12">
        <v>0</v>
      </c>
      <c r="H10" s="12">
        <v>13484</v>
      </c>
      <c r="I10" s="12">
        <v>25853</v>
      </c>
      <c r="J10" s="12"/>
      <c r="K10" s="12"/>
      <c r="L10" s="12">
        <v>1354</v>
      </c>
      <c r="M10" s="12">
        <v>671</v>
      </c>
      <c r="N10" s="12"/>
      <c r="O10" s="12"/>
      <c r="P10" s="12"/>
      <c r="Q10" s="12"/>
      <c r="R10" s="12">
        <v>36</v>
      </c>
      <c r="S10" s="12">
        <v>17</v>
      </c>
      <c r="T10" s="12"/>
      <c r="U10" s="12"/>
      <c r="V10" s="13">
        <f>SUM(B10,D10,F10,H10,J10,L10,N10,P10,R10,T10)</f>
        <v>19523</v>
      </c>
      <c r="W10" s="14">
        <f>SUM(C10,E10,G10,I10,K10,M10,O10,Q10,S10,U10)</f>
        <v>33132</v>
      </c>
    </row>
    <row r="11" spans="1:23" s="15" customFormat="1" ht="12">
      <c r="A11" s="11" t="s">
        <v>6</v>
      </c>
      <c r="B11" s="12">
        <v>61702437</v>
      </c>
      <c r="C11" s="12">
        <v>59411309</v>
      </c>
      <c r="D11" s="12">
        <v>30315</v>
      </c>
      <c r="E11" s="12">
        <v>55157</v>
      </c>
      <c r="F11" s="12">
        <v>92257</v>
      </c>
      <c r="G11" s="12">
        <v>80406</v>
      </c>
      <c r="H11" s="12">
        <v>33609</v>
      </c>
      <c r="I11" s="12">
        <v>51632</v>
      </c>
      <c r="J11" s="12">
        <v>195151</v>
      </c>
      <c r="K11" s="12">
        <v>187215</v>
      </c>
      <c r="L11" s="12">
        <v>339029</v>
      </c>
      <c r="M11" s="12">
        <v>324420</v>
      </c>
      <c r="N11" s="12">
        <v>206686</v>
      </c>
      <c r="O11" s="12">
        <v>200210</v>
      </c>
      <c r="P11" s="12">
        <v>127777</v>
      </c>
      <c r="Q11" s="12">
        <v>124340</v>
      </c>
      <c r="R11" s="12">
        <v>359453</v>
      </c>
      <c r="S11" s="12">
        <v>349724</v>
      </c>
      <c r="T11" s="12">
        <v>358089</v>
      </c>
      <c r="U11" s="12">
        <v>341603</v>
      </c>
      <c r="V11" s="13">
        <f aca="true" t="shared" si="0" ref="V11:W37">SUM(B11,D11,F11,H11,J11,L11,N11,P11,R11,T11)</f>
        <v>63444803</v>
      </c>
      <c r="W11" s="14">
        <f t="shared" si="0"/>
        <v>61126016</v>
      </c>
    </row>
    <row r="12" spans="1:23" s="15" customFormat="1" ht="12">
      <c r="A12" s="11" t="s">
        <v>7</v>
      </c>
      <c r="B12" s="12">
        <v>2935299</v>
      </c>
      <c r="C12" s="12">
        <v>2925359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2935299</v>
      </c>
      <c r="W12" s="14">
        <f t="shared" si="0"/>
        <v>2925359</v>
      </c>
    </row>
    <row r="13" spans="1:23" s="15" customFormat="1" ht="24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>
        <f t="shared" si="0"/>
        <v>0</v>
      </c>
      <c r="W13" s="14">
        <f t="shared" si="0"/>
        <v>0</v>
      </c>
    </row>
    <row r="14" spans="1:23" s="18" customFormat="1" ht="36">
      <c r="A14" s="11" t="s">
        <v>9</v>
      </c>
      <c r="B14" s="17">
        <f aca="true" t="shared" si="1" ref="B14:U14">SUM(B10:B13)</f>
        <v>64641893</v>
      </c>
      <c r="C14" s="17">
        <f t="shared" si="1"/>
        <v>62341906</v>
      </c>
      <c r="D14" s="17">
        <f t="shared" si="1"/>
        <v>30807</v>
      </c>
      <c r="E14" s="17">
        <f t="shared" si="1"/>
        <v>56510</v>
      </c>
      <c r="F14" s="17">
        <f t="shared" si="1"/>
        <v>92257</v>
      </c>
      <c r="G14" s="17">
        <f t="shared" si="1"/>
        <v>80406</v>
      </c>
      <c r="H14" s="17">
        <f t="shared" si="1"/>
        <v>47093</v>
      </c>
      <c r="I14" s="17">
        <f t="shared" si="1"/>
        <v>77485</v>
      </c>
      <c r="J14" s="17">
        <f t="shared" si="1"/>
        <v>195151</v>
      </c>
      <c r="K14" s="17">
        <f t="shared" si="1"/>
        <v>187215</v>
      </c>
      <c r="L14" s="17">
        <f t="shared" si="1"/>
        <v>340383</v>
      </c>
      <c r="M14" s="17">
        <f t="shared" si="1"/>
        <v>325091</v>
      </c>
      <c r="N14" s="17">
        <f t="shared" si="1"/>
        <v>206686</v>
      </c>
      <c r="O14" s="17">
        <f t="shared" si="1"/>
        <v>200210</v>
      </c>
      <c r="P14" s="17">
        <f t="shared" si="1"/>
        <v>127777</v>
      </c>
      <c r="Q14" s="17">
        <f t="shared" si="1"/>
        <v>124340</v>
      </c>
      <c r="R14" s="17">
        <f t="shared" si="1"/>
        <v>359489</v>
      </c>
      <c r="S14" s="17">
        <f t="shared" si="1"/>
        <v>349741</v>
      </c>
      <c r="T14" s="17">
        <f t="shared" si="1"/>
        <v>358089</v>
      </c>
      <c r="U14" s="17">
        <f t="shared" si="1"/>
        <v>341603</v>
      </c>
      <c r="V14" s="13">
        <f t="shared" si="0"/>
        <v>66399625</v>
      </c>
      <c r="W14" s="14">
        <f t="shared" si="0"/>
        <v>64084507</v>
      </c>
    </row>
    <row r="15" spans="1:23" s="15" customFormat="1" ht="12">
      <c r="A15" s="11" t="s">
        <v>10</v>
      </c>
      <c r="B15" s="12"/>
      <c r="C15" s="12"/>
      <c r="D15" s="12"/>
      <c r="E15" s="12"/>
      <c r="F15" s="12">
        <v>15938</v>
      </c>
      <c r="G15" s="12">
        <v>16749</v>
      </c>
      <c r="H15" s="12">
        <v>0</v>
      </c>
      <c r="I15" s="12">
        <v>20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>
        <f t="shared" si="0"/>
        <v>15938</v>
      </c>
      <c r="W15" s="14">
        <f t="shared" si="0"/>
        <v>16769</v>
      </c>
    </row>
    <row r="16" spans="1:23" s="15" customFormat="1" ht="12">
      <c r="A16" s="11" t="s">
        <v>11</v>
      </c>
      <c r="B16" s="12">
        <v>0</v>
      </c>
      <c r="C16" s="12">
        <v>1021</v>
      </c>
      <c r="D16" s="12"/>
      <c r="E16" s="12"/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0"/>
        <v>0</v>
      </c>
      <c r="W16" s="14">
        <f t="shared" si="0"/>
        <v>1021</v>
      </c>
    </row>
    <row r="17" spans="1:23" s="15" customFormat="1" ht="24">
      <c r="A17" s="11" t="s">
        <v>12</v>
      </c>
      <c r="B17" s="17">
        <f aca="true" t="shared" si="2" ref="B17:G17">SUM(B15:B16)</f>
        <v>0</v>
      </c>
      <c r="C17" s="17">
        <f t="shared" si="2"/>
        <v>1021</v>
      </c>
      <c r="D17" s="17">
        <f t="shared" si="2"/>
        <v>0</v>
      </c>
      <c r="E17" s="17">
        <f t="shared" si="2"/>
        <v>0</v>
      </c>
      <c r="F17" s="17">
        <f t="shared" si="2"/>
        <v>15938</v>
      </c>
      <c r="G17" s="17">
        <f t="shared" si="2"/>
        <v>16749</v>
      </c>
      <c r="H17" s="17">
        <f aca="true" t="shared" si="3" ref="H17:U17">SUM(H15:H16)</f>
        <v>0</v>
      </c>
      <c r="I17" s="17">
        <f t="shared" si="3"/>
        <v>20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3">
        <f>SUM(B17,D17,F17,H17,J17,L17,N17,P17,R17,T17)</f>
        <v>15938</v>
      </c>
      <c r="W17" s="14">
        <f t="shared" si="0"/>
        <v>17790</v>
      </c>
    </row>
    <row r="18" spans="1:23" s="15" customFormat="1" ht="12">
      <c r="A18" s="19" t="s">
        <v>45</v>
      </c>
      <c r="B18" s="12">
        <v>0</v>
      </c>
      <c r="C18" s="12">
        <v>3712121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>
        <f>SUM(B18,D18,F18,H18,J18,L18,N18,P18,R18,T18)</f>
        <v>0</v>
      </c>
      <c r="W18" s="14">
        <f>SUM(C18,E18,G18,I18,K18,M18,O18,Q18,S18,U18)</f>
        <v>3712121</v>
      </c>
    </row>
    <row r="19" spans="1:23" s="15" customFormat="1" ht="15" customHeight="1">
      <c r="A19" s="20" t="s">
        <v>30</v>
      </c>
      <c r="B19" s="12">
        <v>1785</v>
      </c>
      <c r="C19" s="12">
        <v>1672</v>
      </c>
      <c r="D19" s="12">
        <v>1009</v>
      </c>
      <c r="E19" s="12">
        <v>185</v>
      </c>
      <c r="F19" s="12">
        <v>396</v>
      </c>
      <c r="G19" s="12">
        <v>256</v>
      </c>
      <c r="H19" s="12">
        <v>21810</v>
      </c>
      <c r="I19" s="12">
        <v>151</v>
      </c>
      <c r="J19" s="12">
        <v>80</v>
      </c>
      <c r="K19" s="12">
        <v>107</v>
      </c>
      <c r="L19" s="12">
        <v>24</v>
      </c>
      <c r="M19" s="12">
        <v>126</v>
      </c>
      <c r="N19" s="12">
        <v>152</v>
      </c>
      <c r="O19" s="12">
        <v>67</v>
      </c>
      <c r="P19" s="12">
        <v>25</v>
      </c>
      <c r="Q19" s="12">
        <v>43</v>
      </c>
      <c r="R19" s="12">
        <v>9</v>
      </c>
      <c r="S19" s="12">
        <v>42</v>
      </c>
      <c r="T19" s="12">
        <v>115</v>
      </c>
      <c r="U19" s="12">
        <v>20</v>
      </c>
      <c r="V19" s="13">
        <f t="shared" si="0"/>
        <v>25405</v>
      </c>
      <c r="W19" s="14">
        <f t="shared" si="0"/>
        <v>2669</v>
      </c>
    </row>
    <row r="20" spans="1:23" s="15" customFormat="1" ht="12">
      <c r="A20" s="20" t="s">
        <v>29</v>
      </c>
      <c r="B20" s="12">
        <v>3898232</v>
      </c>
      <c r="C20" s="12">
        <v>2152278</v>
      </c>
      <c r="D20" s="12">
        <v>5567</v>
      </c>
      <c r="E20" s="12">
        <v>94433</v>
      </c>
      <c r="F20" s="12">
        <v>149389</v>
      </c>
      <c r="G20" s="12">
        <v>29769</v>
      </c>
      <c r="H20" s="12">
        <v>0</v>
      </c>
      <c r="I20" s="12">
        <v>45755</v>
      </c>
      <c r="J20" s="12">
        <v>3009</v>
      </c>
      <c r="K20" s="12">
        <v>4706</v>
      </c>
      <c r="L20" s="12">
        <v>11674</v>
      </c>
      <c r="M20" s="12">
        <v>14050</v>
      </c>
      <c r="N20" s="12">
        <v>2932</v>
      </c>
      <c r="O20" s="12">
        <v>2153</v>
      </c>
      <c r="P20" s="12">
        <v>1901</v>
      </c>
      <c r="Q20" s="12">
        <v>1322</v>
      </c>
      <c r="R20" s="12">
        <v>1156</v>
      </c>
      <c r="S20" s="12">
        <v>2069</v>
      </c>
      <c r="T20" s="12">
        <v>2351</v>
      </c>
      <c r="U20" s="12">
        <v>2569</v>
      </c>
      <c r="V20" s="13">
        <f t="shared" si="0"/>
        <v>4076211</v>
      </c>
      <c r="W20" s="14">
        <f t="shared" si="0"/>
        <v>2349104</v>
      </c>
    </row>
    <row r="21" spans="1:23" s="15" customFormat="1" ht="12">
      <c r="A21" s="20" t="s">
        <v>31</v>
      </c>
      <c r="B21" s="12">
        <v>246</v>
      </c>
      <c r="C21" s="12">
        <v>5284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>
        <f>SUM(B21,D21,F21,H21,J21,L21,N21,P21,R21,T21)</f>
        <v>246</v>
      </c>
      <c r="W21" s="14">
        <f t="shared" si="0"/>
        <v>5284</v>
      </c>
    </row>
    <row r="22" spans="1:26" s="15" customFormat="1" ht="24">
      <c r="A22" s="11" t="s">
        <v>40</v>
      </c>
      <c r="B22" s="17">
        <f>SUM(B18:B21)</f>
        <v>3900263</v>
      </c>
      <c r="C22" s="17">
        <f>SUM(C18:C21)</f>
        <v>5871355</v>
      </c>
      <c r="D22" s="17">
        <f aca="true" t="shared" si="4" ref="D22:U22">SUM(D19:D21)</f>
        <v>6576</v>
      </c>
      <c r="E22" s="17">
        <f t="shared" si="4"/>
        <v>94618</v>
      </c>
      <c r="F22" s="17">
        <f t="shared" si="4"/>
        <v>149785</v>
      </c>
      <c r="G22" s="17">
        <f t="shared" si="4"/>
        <v>30025</v>
      </c>
      <c r="H22" s="17">
        <f t="shared" si="4"/>
        <v>21810</v>
      </c>
      <c r="I22" s="17">
        <f t="shared" si="4"/>
        <v>45906</v>
      </c>
      <c r="J22" s="17">
        <f t="shared" si="4"/>
        <v>3089</v>
      </c>
      <c r="K22" s="17">
        <f t="shared" si="4"/>
        <v>4813</v>
      </c>
      <c r="L22" s="17">
        <f t="shared" si="4"/>
        <v>11698</v>
      </c>
      <c r="M22" s="17">
        <f t="shared" si="4"/>
        <v>14176</v>
      </c>
      <c r="N22" s="17">
        <f t="shared" si="4"/>
        <v>3084</v>
      </c>
      <c r="O22" s="17">
        <f t="shared" si="4"/>
        <v>2220</v>
      </c>
      <c r="P22" s="17">
        <f t="shared" si="4"/>
        <v>1926</v>
      </c>
      <c r="Q22" s="17">
        <f t="shared" si="4"/>
        <v>1365</v>
      </c>
      <c r="R22" s="17">
        <f t="shared" si="4"/>
        <v>1165</v>
      </c>
      <c r="S22" s="17">
        <f t="shared" si="4"/>
        <v>2111</v>
      </c>
      <c r="T22" s="17">
        <f t="shared" si="4"/>
        <v>2466</v>
      </c>
      <c r="U22" s="17">
        <f t="shared" si="4"/>
        <v>2589</v>
      </c>
      <c r="V22" s="13">
        <f>SUM(B22,D22,F22,H22,J22,L22,N22,P22,R22,T22)</f>
        <v>4101862</v>
      </c>
      <c r="W22" s="14">
        <f t="shared" si="0"/>
        <v>6069178</v>
      </c>
      <c r="Z22" s="25"/>
    </row>
    <row r="23" spans="1:23" s="15" customFormat="1" ht="24">
      <c r="A23" s="11" t="s">
        <v>13</v>
      </c>
      <c r="B23" s="12">
        <v>1766653</v>
      </c>
      <c r="C23" s="12">
        <v>1250937</v>
      </c>
      <c r="D23" s="12">
        <v>6545</v>
      </c>
      <c r="E23" s="12">
        <v>10169</v>
      </c>
      <c r="F23" s="12">
        <v>0</v>
      </c>
      <c r="G23" s="12">
        <v>8520</v>
      </c>
      <c r="H23" s="12">
        <v>29715</v>
      </c>
      <c r="I23" s="12">
        <v>42333</v>
      </c>
      <c r="J23" s="12"/>
      <c r="K23" s="12">
        <v>794</v>
      </c>
      <c r="L23" s="12"/>
      <c r="M23" s="12"/>
      <c r="N23" s="12"/>
      <c r="O23" s="12"/>
      <c r="P23" s="12"/>
      <c r="Q23" s="12"/>
      <c r="R23" s="12"/>
      <c r="S23" s="12">
        <v>794</v>
      </c>
      <c r="T23" s="12"/>
      <c r="U23" s="12"/>
      <c r="V23" s="13">
        <f t="shared" si="0"/>
        <v>1802913</v>
      </c>
      <c r="W23" s="14">
        <f t="shared" si="0"/>
        <v>1313547</v>
      </c>
    </row>
    <row r="24" spans="1:23" s="15" customFormat="1" ht="24">
      <c r="A24" s="11" t="s">
        <v>14</v>
      </c>
      <c r="B24" s="12">
        <v>2085918</v>
      </c>
      <c r="C24" s="12">
        <v>2008001</v>
      </c>
      <c r="D24" s="12">
        <v>71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/>
      <c r="K24" s="12">
        <v>85</v>
      </c>
      <c r="L24" s="12"/>
      <c r="M24" s="12">
        <v>2222</v>
      </c>
      <c r="N24" s="12"/>
      <c r="O24" s="12">
        <v>71</v>
      </c>
      <c r="P24" s="12"/>
      <c r="Q24" s="12"/>
      <c r="R24" s="12"/>
      <c r="S24" s="12"/>
      <c r="T24" s="12"/>
      <c r="U24" s="12"/>
      <c r="V24" s="13">
        <f t="shared" si="0"/>
        <v>2085989</v>
      </c>
      <c r="W24" s="14">
        <f t="shared" si="0"/>
        <v>2010379</v>
      </c>
    </row>
    <row r="25" spans="1:23" s="15" customFormat="1" ht="24">
      <c r="A25" s="11" t="s">
        <v>15</v>
      </c>
      <c r="B25" s="12">
        <v>374108</v>
      </c>
      <c r="C25" s="12">
        <v>250155</v>
      </c>
      <c r="D25" s="12">
        <v>2294</v>
      </c>
      <c r="E25" s="12">
        <v>2435</v>
      </c>
      <c r="F25" s="12">
        <v>1114</v>
      </c>
      <c r="G25" s="12">
        <v>577</v>
      </c>
      <c r="H25" s="12">
        <v>1119</v>
      </c>
      <c r="I25" s="12">
        <v>448</v>
      </c>
      <c r="J25" s="12">
        <v>58</v>
      </c>
      <c r="K25" s="12">
        <v>33</v>
      </c>
      <c r="L25" s="12">
        <v>1140</v>
      </c>
      <c r="M25" s="12">
        <v>2231</v>
      </c>
      <c r="N25" s="12">
        <v>460</v>
      </c>
      <c r="O25" s="12">
        <v>480</v>
      </c>
      <c r="P25" s="12">
        <v>283</v>
      </c>
      <c r="Q25" s="12">
        <v>272</v>
      </c>
      <c r="R25" s="12">
        <v>670</v>
      </c>
      <c r="S25" s="12">
        <v>420</v>
      </c>
      <c r="T25" s="12">
        <v>97</v>
      </c>
      <c r="U25" s="12"/>
      <c r="V25" s="13">
        <f t="shared" si="0"/>
        <v>381343</v>
      </c>
      <c r="W25" s="14">
        <f t="shared" si="0"/>
        <v>257051</v>
      </c>
    </row>
    <row r="26" spans="1:23" s="15" customFormat="1" ht="12">
      <c r="A26" s="11" t="s">
        <v>39</v>
      </c>
      <c r="B26" s="17">
        <f aca="true" t="shared" si="5" ref="B26:U26">SUM(B23:B25)</f>
        <v>4226679</v>
      </c>
      <c r="C26" s="17">
        <f t="shared" si="5"/>
        <v>3509093</v>
      </c>
      <c r="D26" s="17">
        <f t="shared" si="5"/>
        <v>8910</v>
      </c>
      <c r="E26" s="17">
        <f t="shared" si="5"/>
        <v>12604</v>
      </c>
      <c r="F26" s="17">
        <f t="shared" si="5"/>
        <v>1114</v>
      </c>
      <c r="G26" s="17">
        <f t="shared" si="5"/>
        <v>9097</v>
      </c>
      <c r="H26" s="17">
        <f t="shared" si="5"/>
        <v>30834</v>
      </c>
      <c r="I26" s="17">
        <f t="shared" si="5"/>
        <v>42781</v>
      </c>
      <c r="J26" s="17">
        <f t="shared" si="5"/>
        <v>58</v>
      </c>
      <c r="K26" s="17">
        <f t="shared" si="5"/>
        <v>912</v>
      </c>
      <c r="L26" s="17">
        <f t="shared" si="5"/>
        <v>1140</v>
      </c>
      <c r="M26" s="17">
        <f t="shared" si="5"/>
        <v>4453</v>
      </c>
      <c r="N26" s="17">
        <f t="shared" si="5"/>
        <v>460</v>
      </c>
      <c r="O26" s="17">
        <f t="shared" si="5"/>
        <v>551</v>
      </c>
      <c r="P26" s="17">
        <f t="shared" si="5"/>
        <v>283</v>
      </c>
      <c r="Q26" s="17">
        <f t="shared" si="5"/>
        <v>272</v>
      </c>
      <c r="R26" s="17">
        <f t="shared" si="5"/>
        <v>670</v>
      </c>
      <c r="S26" s="17">
        <f t="shared" si="5"/>
        <v>1214</v>
      </c>
      <c r="T26" s="17">
        <f t="shared" si="5"/>
        <v>97</v>
      </c>
      <c r="U26" s="17">
        <f t="shared" si="5"/>
        <v>0</v>
      </c>
      <c r="V26" s="13">
        <f t="shared" si="0"/>
        <v>4270245</v>
      </c>
      <c r="W26" s="14">
        <f t="shared" si="0"/>
        <v>3580977</v>
      </c>
    </row>
    <row r="27" spans="1:23" s="15" customFormat="1" ht="24">
      <c r="A27" s="11" t="s">
        <v>33</v>
      </c>
      <c r="B27" s="17">
        <v>33130</v>
      </c>
      <c r="C27" s="17">
        <v>39008</v>
      </c>
      <c r="D27" s="17">
        <v>56905</v>
      </c>
      <c r="E27" s="17">
        <v>57417</v>
      </c>
      <c r="F27" s="17">
        <v>9301</v>
      </c>
      <c r="G27" s="17">
        <v>15673</v>
      </c>
      <c r="H27" s="17">
        <v>16072</v>
      </c>
      <c r="I27" s="17">
        <v>0</v>
      </c>
      <c r="J27" s="17">
        <v>11</v>
      </c>
      <c r="K27" s="17">
        <v>170</v>
      </c>
      <c r="L27" s="17">
        <v>890</v>
      </c>
      <c r="M27" s="17">
        <v>1241</v>
      </c>
      <c r="N27" s="17"/>
      <c r="O27" s="17">
        <v>150</v>
      </c>
      <c r="P27" s="17"/>
      <c r="Q27" s="17">
        <v>85</v>
      </c>
      <c r="R27" s="17"/>
      <c r="S27" s="17">
        <v>240</v>
      </c>
      <c r="T27" s="17">
        <v>0</v>
      </c>
      <c r="U27" s="17">
        <v>115</v>
      </c>
      <c r="V27" s="13">
        <f t="shared" si="0"/>
        <v>116309</v>
      </c>
      <c r="W27" s="14">
        <f t="shared" si="0"/>
        <v>114099</v>
      </c>
    </row>
    <row r="28" spans="1:23" s="15" customFormat="1" ht="12">
      <c r="A28" s="11" t="s">
        <v>32</v>
      </c>
      <c r="B28" s="17">
        <v>0</v>
      </c>
      <c r="C28" s="17">
        <v>0</v>
      </c>
      <c r="D28" s="17">
        <v>656</v>
      </c>
      <c r="E28" s="17">
        <v>954</v>
      </c>
      <c r="F28" s="17">
        <v>118053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3">
        <f t="shared" si="0"/>
        <v>118709</v>
      </c>
      <c r="W28" s="14">
        <f t="shared" si="0"/>
        <v>954</v>
      </c>
    </row>
    <row r="29" spans="1:23" s="15" customFormat="1" ht="24">
      <c r="A29" s="11" t="s">
        <v>16</v>
      </c>
      <c r="B29" s="17">
        <f aca="true" t="shared" si="6" ref="B29:U29">SUM(B14,B17,B22,B26,B27,B28)</f>
        <v>72801965</v>
      </c>
      <c r="C29" s="17">
        <f t="shared" si="6"/>
        <v>71762383</v>
      </c>
      <c r="D29" s="17">
        <f t="shared" si="6"/>
        <v>103854</v>
      </c>
      <c r="E29" s="17">
        <f t="shared" si="6"/>
        <v>222103</v>
      </c>
      <c r="F29" s="17">
        <f t="shared" si="6"/>
        <v>386448</v>
      </c>
      <c r="G29" s="17">
        <f t="shared" si="6"/>
        <v>151950</v>
      </c>
      <c r="H29" s="17">
        <f t="shared" si="6"/>
        <v>115809</v>
      </c>
      <c r="I29" s="17">
        <f t="shared" si="6"/>
        <v>166192</v>
      </c>
      <c r="J29" s="17">
        <f t="shared" si="6"/>
        <v>198309</v>
      </c>
      <c r="K29" s="17">
        <f t="shared" si="6"/>
        <v>193110</v>
      </c>
      <c r="L29" s="17">
        <f t="shared" si="6"/>
        <v>354111</v>
      </c>
      <c r="M29" s="17">
        <f t="shared" si="6"/>
        <v>344961</v>
      </c>
      <c r="N29" s="17">
        <f t="shared" si="6"/>
        <v>210230</v>
      </c>
      <c r="O29" s="17">
        <f t="shared" si="6"/>
        <v>203131</v>
      </c>
      <c r="P29" s="17">
        <f t="shared" si="6"/>
        <v>129986</v>
      </c>
      <c r="Q29" s="17">
        <f t="shared" si="6"/>
        <v>126062</v>
      </c>
      <c r="R29" s="17">
        <f t="shared" si="6"/>
        <v>361324</v>
      </c>
      <c r="S29" s="17">
        <f t="shared" si="6"/>
        <v>353306</v>
      </c>
      <c r="T29" s="17">
        <f t="shared" si="6"/>
        <v>360652</v>
      </c>
      <c r="U29" s="17">
        <f t="shared" si="6"/>
        <v>344307</v>
      </c>
      <c r="V29" s="13">
        <f>SUM(B29,D29,F29,H29,J29,L29,N29,P29,R29,T29)</f>
        <v>75022688</v>
      </c>
      <c r="W29" s="14">
        <f t="shared" si="0"/>
        <v>73867505</v>
      </c>
    </row>
    <row r="30" spans="1:23" s="15" customFormat="1" ht="12">
      <c r="A30" s="11" t="s">
        <v>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3">
        <f t="shared" si="0"/>
        <v>0</v>
      </c>
      <c r="W30" s="14">
        <f t="shared" si="0"/>
        <v>0</v>
      </c>
    </row>
    <row r="31" spans="1:23" s="15" customFormat="1" ht="12">
      <c r="A31" s="11" t="s">
        <v>38</v>
      </c>
      <c r="B31" s="17">
        <v>64415043</v>
      </c>
      <c r="C31" s="17">
        <v>62959304</v>
      </c>
      <c r="D31" s="17">
        <v>-23584</v>
      </c>
      <c r="E31" s="17">
        <v>92785</v>
      </c>
      <c r="F31" s="17">
        <v>290861</v>
      </c>
      <c r="G31" s="17">
        <v>22831</v>
      </c>
      <c r="H31" s="17">
        <v>67540</v>
      </c>
      <c r="I31" s="17">
        <v>49513</v>
      </c>
      <c r="J31" s="17">
        <v>185606</v>
      </c>
      <c r="K31" s="17">
        <v>179958</v>
      </c>
      <c r="L31" s="17">
        <v>303190</v>
      </c>
      <c r="M31" s="17">
        <v>301698</v>
      </c>
      <c r="N31" s="17">
        <v>200188</v>
      </c>
      <c r="O31" s="17">
        <v>191362</v>
      </c>
      <c r="P31" s="17">
        <v>124565</v>
      </c>
      <c r="Q31" s="17">
        <v>118700</v>
      </c>
      <c r="R31" s="17">
        <v>351818</v>
      </c>
      <c r="S31" s="17">
        <v>340871</v>
      </c>
      <c r="T31" s="17">
        <v>353200</v>
      </c>
      <c r="U31" s="17">
        <v>335319</v>
      </c>
      <c r="V31" s="13">
        <f t="shared" si="0"/>
        <v>66268427</v>
      </c>
      <c r="W31" s="14">
        <f t="shared" si="0"/>
        <v>64592341</v>
      </c>
    </row>
    <row r="32" spans="1:23" s="15" customFormat="1" ht="24">
      <c r="A32" s="11" t="s">
        <v>34</v>
      </c>
      <c r="B32" s="12">
        <v>81376</v>
      </c>
      <c r="C32" s="12">
        <v>679871</v>
      </c>
      <c r="D32" s="12">
        <v>2586</v>
      </c>
      <c r="E32" s="12">
        <v>11863</v>
      </c>
      <c r="F32" s="12">
        <v>0</v>
      </c>
      <c r="G32" s="12">
        <v>43150</v>
      </c>
      <c r="H32" s="12">
        <v>35810</v>
      </c>
      <c r="I32" s="12">
        <v>21559</v>
      </c>
      <c r="J32" s="12">
        <v>543</v>
      </c>
      <c r="K32" s="12">
        <v>2096</v>
      </c>
      <c r="L32" s="12">
        <v>3278</v>
      </c>
      <c r="M32" s="12">
        <v>9974</v>
      </c>
      <c r="N32" s="12">
        <v>299</v>
      </c>
      <c r="O32" s="12">
        <v>1416</v>
      </c>
      <c r="P32" s="12">
        <v>239</v>
      </c>
      <c r="Q32" s="12">
        <v>1010</v>
      </c>
      <c r="R32" s="12">
        <v>22</v>
      </c>
      <c r="S32" s="12">
        <v>1365</v>
      </c>
      <c r="T32" s="12">
        <v>1</v>
      </c>
      <c r="U32" s="12">
        <v>997</v>
      </c>
      <c r="V32" s="13">
        <f t="shared" si="0"/>
        <v>124154</v>
      </c>
      <c r="W32" s="14">
        <f t="shared" si="0"/>
        <v>773301</v>
      </c>
    </row>
    <row r="33" spans="1:23" s="15" customFormat="1" ht="24">
      <c r="A33" s="11" t="s">
        <v>35</v>
      </c>
      <c r="B33" s="12">
        <v>758197</v>
      </c>
      <c r="C33" s="12">
        <v>366213</v>
      </c>
      <c r="D33" s="12">
        <v>207</v>
      </c>
      <c r="E33" s="12">
        <v>2781</v>
      </c>
      <c r="F33" s="12">
        <v>0</v>
      </c>
      <c r="G33" s="12">
        <v>0</v>
      </c>
      <c r="H33" s="12">
        <v>0</v>
      </c>
      <c r="I33" s="12">
        <v>62704</v>
      </c>
      <c r="J33" s="12">
        <v>1662</v>
      </c>
      <c r="K33" s="12">
        <v>70</v>
      </c>
      <c r="L33" s="12">
        <v>14709</v>
      </c>
      <c r="M33" s="12">
        <v>2</v>
      </c>
      <c r="N33" s="12">
        <v>1433</v>
      </c>
      <c r="O33" s="12"/>
      <c r="P33" s="12">
        <v>980</v>
      </c>
      <c r="Q33" s="12">
        <v>92</v>
      </c>
      <c r="R33" s="12">
        <v>1372</v>
      </c>
      <c r="S33" s="12">
        <v>702</v>
      </c>
      <c r="T33" s="12">
        <v>994</v>
      </c>
      <c r="U33" s="12">
        <v>70</v>
      </c>
      <c r="V33" s="13">
        <f t="shared" si="0"/>
        <v>779554</v>
      </c>
      <c r="W33" s="14">
        <f t="shared" si="0"/>
        <v>432634</v>
      </c>
    </row>
    <row r="34" spans="1:23" s="15" customFormat="1" ht="12">
      <c r="A34" s="20" t="s">
        <v>36</v>
      </c>
      <c r="B34" s="12">
        <v>739371</v>
      </c>
      <c r="C34" s="12">
        <v>673941</v>
      </c>
      <c r="D34" s="12">
        <v>259</v>
      </c>
      <c r="E34" s="12">
        <v>124</v>
      </c>
      <c r="F34" s="12">
        <v>26204</v>
      </c>
      <c r="G34" s="12">
        <v>26291</v>
      </c>
      <c r="H34" s="12">
        <v>12459</v>
      </c>
      <c r="I34" s="12">
        <v>0</v>
      </c>
      <c r="J34" s="12"/>
      <c r="K34" s="12"/>
      <c r="L34" s="12"/>
      <c r="M34" s="12"/>
      <c r="N34" s="12">
        <v>1077</v>
      </c>
      <c r="O34" s="12"/>
      <c r="P34" s="12"/>
      <c r="Q34" s="12"/>
      <c r="R34" s="12"/>
      <c r="S34" s="12"/>
      <c r="T34" s="12"/>
      <c r="U34" s="12">
        <v>10</v>
      </c>
      <c r="V34" s="13">
        <f t="shared" si="0"/>
        <v>779370</v>
      </c>
      <c r="W34" s="14">
        <f t="shared" si="0"/>
        <v>700366</v>
      </c>
    </row>
    <row r="35" spans="1:23" s="15" customFormat="1" ht="12">
      <c r="A35" s="11" t="s">
        <v>37</v>
      </c>
      <c r="B35" s="17">
        <f aca="true" t="shared" si="7" ref="B35:I35">SUM(B32:B34)</f>
        <v>1578944</v>
      </c>
      <c r="C35" s="17">
        <f t="shared" si="7"/>
        <v>1720025</v>
      </c>
      <c r="D35" s="17">
        <f t="shared" si="7"/>
        <v>3052</v>
      </c>
      <c r="E35" s="17">
        <f t="shared" si="7"/>
        <v>14768</v>
      </c>
      <c r="F35" s="17">
        <f t="shared" si="7"/>
        <v>26204</v>
      </c>
      <c r="G35" s="17">
        <f t="shared" si="7"/>
        <v>69441</v>
      </c>
      <c r="H35" s="17">
        <f t="shared" si="7"/>
        <v>48269</v>
      </c>
      <c r="I35" s="17">
        <f t="shared" si="7"/>
        <v>84263</v>
      </c>
      <c r="J35" s="17">
        <f aca="true" t="shared" si="8" ref="J35:U35">SUM(J32:J34)</f>
        <v>2205</v>
      </c>
      <c r="K35" s="17">
        <f t="shared" si="8"/>
        <v>2166</v>
      </c>
      <c r="L35" s="17">
        <f t="shared" si="8"/>
        <v>17987</v>
      </c>
      <c r="M35" s="17">
        <f t="shared" si="8"/>
        <v>9976</v>
      </c>
      <c r="N35" s="17">
        <f t="shared" si="8"/>
        <v>2809</v>
      </c>
      <c r="O35" s="17">
        <f t="shared" si="8"/>
        <v>1416</v>
      </c>
      <c r="P35" s="17">
        <f t="shared" si="8"/>
        <v>1219</v>
      </c>
      <c r="Q35" s="17">
        <f t="shared" si="8"/>
        <v>1102</v>
      </c>
      <c r="R35" s="17">
        <f t="shared" si="8"/>
        <v>1394</v>
      </c>
      <c r="S35" s="17">
        <f t="shared" si="8"/>
        <v>2067</v>
      </c>
      <c r="T35" s="17">
        <f t="shared" si="8"/>
        <v>995</v>
      </c>
      <c r="U35" s="17">
        <f t="shared" si="8"/>
        <v>1077</v>
      </c>
      <c r="V35" s="13">
        <f t="shared" si="0"/>
        <v>1683078</v>
      </c>
      <c r="W35" s="14">
        <f t="shared" si="0"/>
        <v>1906301</v>
      </c>
    </row>
    <row r="36" spans="1:23" s="15" customFormat="1" ht="24">
      <c r="A36" s="11" t="s">
        <v>46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3">
        <f t="shared" si="0"/>
        <v>0</v>
      </c>
      <c r="W36" s="14">
        <f t="shared" si="0"/>
        <v>0</v>
      </c>
    </row>
    <row r="37" spans="1:23" s="15" customFormat="1" ht="12">
      <c r="A37" s="11" t="s">
        <v>47</v>
      </c>
      <c r="B37" s="17">
        <v>6807978</v>
      </c>
      <c r="C37" s="17">
        <v>7083054</v>
      </c>
      <c r="D37" s="17">
        <v>124386</v>
      </c>
      <c r="E37" s="17">
        <v>114550</v>
      </c>
      <c r="F37" s="17">
        <v>69383</v>
      </c>
      <c r="G37" s="17">
        <v>59678</v>
      </c>
      <c r="H37" s="17">
        <v>0</v>
      </c>
      <c r="I37" s="17">
        <v>32416</v>
      </c>
      <c r="J37" s="17">
        <v>10498</v>
      </c>
      <c r="K37" s="17">
        <v>10986</v>
      </c>
      <c r="L37" s="17">
        <v>32934</v>
      </c>
      <c r="M37" s="17">
        <v>33287</v>
      </c>
      <c r="N37" s="17">
        <v>7233</v>
      </c>
      <c r="O37" s="17">
        <v>10353</v>
      </c>
      <c r="P37" s="17">
        <v>4202</v>
      </c>
      <c r="Q37" s="17">
        <v>6260</v>
      </c>
      <c r="R37" s="17">
        <v>8112</v>
      </c>
      <c r="S37" s="17">
        <v>10368</v>
      </c>
      <c r="T37" s="17">
        <v>6457</v>
      </c>
      <c r="U37" s="17">
        <v>7911</v>
      </c>
      <c r="V37" s="13">
        <f t="shared" si="0"/>
        <v>7071183</v>
      </c>
      <c r="W37" s="14">
        <f t="shared" si="0"/>
        <v>7368863</v>
      </c>
    </row>
    <row r="38" spans="1:23" s="15" customFormat="1" ht="12.75" thickBot="1">
      <c r="A38" s="21" t="s">
        <v>17</v>
      </c>
      <c r="B38" s="22">
        <f>SUM(B31,B35,B36,B37)</f>
        <v>72801965</v>
      </c>
      <c r="C38" s="22">
        <f aca="true" t="shared" si="9" ref="C38:W38">SUM(C31,C35,C36,C37)</f>
        <v>71762383</v>
      </c>
      <c r="D38" s="22">
        <f t="shared" si="9"/>
        <v>103854</v>
      </c>
      <c r="E38" s="22">
        <f t="shared" si="9"/>
        <v>222103</v>
      </c>
      <c r="F38" s="22">
        <f t="shared" si="9"/>
        <v>386448</v>
      </c>
      <c r="G38" s="22">
        <f t="shared" si="9"/>
        <v>151950</v>
      </c>
      <c r="H38" s="22">
        <f t="shared" si="9"/>
        <v>115809</v>
      </c>
      <c r="I38" s="22">
        <f t="shared" si="9"/>
        <v>166192</v>
      </c>
      <c r="J38" s="22">
        <f t="shared" si="9"/>
        <v>198309</v>
      </c>
      <c r="K38" s="22">
        <f t="shared" si="9"/>
        <v>193110</v>
      </c>
      <c r="L38" s="22">
        <f t="shared" si="9"/>
        <v>354111</v>
      </c>
      <c r="M38" s="22">
        <f t="shared" si="9"/>
        <v>344961</v>
      </c>
      <c r="N38" s="22">
        <f t="shared" si="9"/>
        <v>210230</v>
      </c>
      <c r="O38" s="22">
        <f t="shared" si="9"/>
        <v>203131</v>
      </c>
      <c r="P38" s="22">
        <f t="shared" si="9"/>
        <v>129986</v>
      </c>
      <c r="Q38" s="22">
        <f t="shared" si="9"/>
        <v>126062</v>
      </c>
      <c r="R38" s="22">
        <f t="shared" si="9"/>
        <v>361324</v>
      </c>
      <c r="S38" s="22">
        <f t="shared" si="9"/>
        <v>353306</v>
      </c>
      <c r="T38" s="22">
        <f t="shared" si="9"/>
        <v>360652</v>
      </c>
      <c r="U38" s="22">
        <f t="shared" si="9"/>
        <v>344307</v>
      </c>
      <c r="V38" s="22">
        <f t="shared" si="9"/>
        <v>75022688</v>
      </c>
      <c r="W38" s="27">
        <f t="shared" si="9"/>
        <v>73867505</v>
      </c>
    </row>
    <row r="39" spans="2:23" ht="1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6"/>
      <c r="W39" s="16"/>
    </row>
    <row r="40" spans="2:23" ht="1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6"/>
      <c r="W40" s="16"/>
    </row>
    <row r="41" spans="2:23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2:22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6"/>
    </row>
    <row r="43" spans="2:23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6"/>
      <c r="W43" s="16"/>
    </row>
    <row r="44" spans="2:23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6"/>
      <c r="W44" s="16"/>
    </row>
    <row r="45" spans="2:23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6"/>
      <c r="W45" s="16"/>
    </row>
    <row r="46" spans="2:23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6"/>
      <c r="W46" s="16"/>
    </row>
    <row r="47" spans="2:23" ht="1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6"/>
      <c r="W47" s="16"/>
    </row>
    <row r="48" spans="2:23" ht="1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6"/>
      <c r="W48" s="16"/>
    </row>
    <row r="49" spans="2:23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6"/>
      <c r="W49" s="16"/>
    </row>
    <row r="50" spans="2:23" ht="1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6"/>
      <c r="W50" s="16"/>
    </row>
    <row r="51" spans="2:23" ht="1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6"/>
      <c r="W51" s="16"/>
    </row>
    <row r="52" spans="2:23" ht="1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6"/>
      <c r="W52" s="16"/>
    </row>
    <row r="53" spans="2:23" ht="1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6"/>
      <c r="W53" s="16"/>
    </row>
    <row r="54" spans="2:23" ht="1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6"/>
      <c r="W54" s="16"/>
    </row>
    <row r="55" spans="2:23" ht="1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6"/>
      <c r="W55" s="16"/>
    </row>
    <row r="56" spans="2:23" ht="1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6"/>
      <c r="W56" s="16"/>
    </row>
    <row r="57" spans="2:23" ht="1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6"/>
      <c r="W57" s="16"/>
    </row>
    <row r="58" spans="2:23" ht="1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6"/>
      <c r="W58" s="16"/>
    </row>
    <row r="59" spans="2:23" ht="1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6"/>
      <c r="W59" s="16"/>
    </row>
    <row r="60" spans="2:23" ht="1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6"/>
      <c r="W60" s="16"/>
    </row>
    <row r="61" spans="2:23" ht="1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6"/>
      <c r="W61" s="16"/>
    </row>
    <row r="62" spans="2:23" ht="1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6"/>
      <c r="W62" s="16"/>
    </row>
    <row r="63" spans="2:23" ht="1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6"/>
      <c r="W63" s="16"/>
    </row>
    <row r="64" spans="2:23" ht="1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6"/>
      <c r="W64" s="16"/>
    </row>
  </sheetData>
  <sheetProtection/>
  <mergeCells count="15">
    <mergeCell ref="N7:O7"/>
    <mergeCell ref="P7:Q7"/>
    <mergeCell ref="R7:S7"/>
    <mergeCell ref="T7:U7"/>
    <mergeCell ref="V7:W7"/>
    <mergeCell ref="V2:W2"/>
    <mergeCell ref="A3:W3"/>
    <mergeCell ref="V6:W6"/>
    <mergeCell ref="A7:A8"/>
    <mergeCell ref="B7:C7"/>
    <mergeCell ref="D7:E7"/>
    <mergeCell ref="F7:G7"/>
    <mergeCell ref="H7:I7"/>
    <mergeCell ref="J7:K7"/>
    <mergeCell ref="L7:M7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2016-05-03T15:07:00Z</cp:lastPrinted>
  <dcterms:created xsi:type="dcterms:W3CDTF">2015-04-20T15:16:23Z</dcterms:created>
  <dcterms:modified xsi:type="dcterms:W3CDTF">2016-05-09T13:16:41Z</dcterms:modified>
  <cp:category/>
  <cp:version/>
  <cp:contentType/>
  <cp:contentStatus/>
</cp:coreProperties>
</file>