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20895" windowHeight="9405" activeTab="0"/>
  </bookViews>
  <sheets>
    <sheet name="5.sz. tájékoztató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<sst xmlns="http://schemas.openxmlformats.org/spreadsheetml/2006/main" count="41" uniqueCount="41">
  <si>
    <t>A 2017. évi általános működés és ágazati feladatok támogatásának alakulása jogcímenként</t>
  </si>
  <si>
    <t>adatok forintban</t>
  </si>
  <si>
    <t>Megnevezés</t>
  </si>
  <si>
    <t>2017. évi támogatás összesen</t>
  </si>
  <si>
    <t>Jogcím</t>
  </si>
  <si>
    <t>Önkormányzati Hivatal működésének támogatása</t>
  </si>
  <si>
    <t>Település üzemeltetéséhez kapcsolódó feladatellátás összesen</t>
  </si>
  <si>
    <t xml:space="preserve">  - Zöldterület-gazdálkodással kapcsolatos feladatok ellátásának támogatása</t>
  </si>
  <si>
    <t xml:space="preserve"> - Közvilágítás fenntartásának támogatása</t>
  </si>
  <si>
    <t xml:space="preserve"> - Köztemető fenntartással kapcsolatos feladatok támogatása</t>
  </si>
  <si>
    <t xml:space="preserve"> - Közutak fenntartásának támogatása</t>
  </si>
  <si>
    <t>Egyéb kötelező önkormányzati feladatok támogatása</t>
  </si>
  <si>
    <t>Lakott külterülettel kapcsolatos feladatok támogatása</t>
  </si>
  <si>
    <t>A települési önkormányzatok működésének támogatása</t>
  </si>
  <si>
    <t>A 2016. évről áthúzódó bérkompenzáció támogatása</t>
  </si>
  <si>
    <t>A helyi önkormányzatok működésének általános támogatása</t>
  </si>
  <si>
    <t>Az óvodapedagógusok, és az óvodapedagógusok munkáját közvetlenül segítők bértámogatása</t>
  </si>
  <si>
    <t>Óvodaműködtetés támogatás</t>
  </si>
  <si>
    <t>Óvodapedagógusok minősítéséből adódó többletkiadásokhoz támogatás, Óvodapedagógusok munkáját segítő kieg. tám.</t>
  </si>
  <si>
    <t>A települési önkormányzatok egyes köznevelési feladatainak támogatása</t>
  </si>
  <si>
    <t>A települési önkormányzatok szociális feladatainak egyéb támogatása</t>
  </si>
  <si>
    <t>Egyes szociális és gyermekjóléti feladatok támogatása</t>
  </si>
  <si>
    <t>Települési önkormányzatok által biztosított egyes szociális szakosított ellátások, valamint a gyermekek átmeneti gondozásával kapcsolatos feladatok támogatása</t>
  </si>
  <si>
    <t>Gyernekétkeztetés támogatása (bértámogatás)</t>
  </si>
  <si>
    <t>Gyernekétkeztetés üzemeltetési támogatás</t>
  </si>
  <si>
    <t>Rászoruló gyermekek intézményen kívüli szünidei étkeztetésének támogatása</t>
  </si>
  <si>
    <t>Kiegészítő támogatás a bölcsődében foglalkoztatott kisgyermeknevelők béréhez</t>
  </si>
  <si>
    <t>Települési önkormányzatok szociális, gyermekjóléti és gyermekétkeztetési feladatainak támogatása</t>
  </si>
  <si>
    <t>Könyvtári, közművelődési és múzeumi feladatok támogatása</t>
  </si>
  <si>
    <t xml:space="preserve"> - ebből a települési önkormányzatok muzeális intézményi feladatainak támogatása</t>
  </si>
  <si>
    <t xml:space="preserve"> - ebből a települési önkormányzatok nyilvános könyvtári és a közművelődési feladatainak támogatása</t>
  </si>
  <si>
    <t>Kúlturális ágazati pótlék 11hó</t>
  </si>
  <si>
    <t>2017. évi bérkompenzáció</t>
  </si>
  <si>
    <t>Szociális ágazati pótlék</t>
  </si>
  <si>
    <t>Kisgyermek gondozó pótlék 11 hó</t>
  </si>
  <si>
    <t>Rendkívüli támogatás</t>
  </si>
  <si>
    <t>Garantált bérminimum emelés miatti támogatás</t>
  </si>
  <si>
    <t>Polgármester illetményemeléséhez támogatás</t>
  </si>
  <si>
    <t>Könyvtári érdekeltségnövelő támogatás</t>
  </si>
  <si>
    <t>Jó adatszolgáltató önkormányzat támogatása</t>
  </si>
  <si>
    <t>Összesen: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</si>
</sst>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\ _F_t_-;\-* #,##0\ _F_t_-;_-* &quot;-&quot;??\ _F_t_-;_-@_-"/>
  </numFmts>
  <fonts count="54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2"/>
    </font>
    <font>
      <i/>
      <sz val="10"/>
      <name val="Times New Roman CE"/>
      <family val="0"/>
    </font>
    <font>
      <b/>
      <sz val="12"/>
      <name val="Times New Roman"/>
      <family val="1"/>
    </font>
    <font>
      <b/>
      <i/>
      <sz val="12"/>
      <name val="Times New Roman CE"/>
      <family val="0"/>
    </font>
    <font>
      <b/>
      <sz val="10"/>
      <name val="Times New Roman"/>
      <family val="1"/>
    </font>
    <font>
      <b/>
      <sz val="10"/>
      <name val="Times New Roman CE"/>
      <family val="0"/>
    </font>
    <font>
      <b/>
      <sz val="9"/>
      <name val="Times New Roman"/>
      <family val="1"/>
    </font>
    <font>
      <sz val="11"/>
      <name val="Times New Roman CE"/>
      <family val="0"/>
    </font>
    <font>
      <b/>
      <sz val="12"/>
      <name val="Times New Roman CE"/>
      <family val="0"/>
    </font>
    <font>
      <b/>
      <sz val="14"/>
      <name val="Times New Roman CE"/>
      <family val="0"/>
    </font>
    <font>
      <b/>
      <sz val="10"/>
      <color indexed="10"/>
      <name val="Times New Roman CE"/>
      <family val="0"/>
    </font>
    <font>
      <b/>
      <sz val="11"/>
      <color indexed="10"/>
      <name val="Times New Roman CE"/>
      <family val="0"/>
    </font>
    <font>
      <sz val="12"/>
      <name val="Times New Roman CE"/>
      <family val="0"/>
    </font>
    <font>
      <b/>
      <sz val="10"/>
      <color indexed="10"/>
      <name val="MS Sans Serif"/>
      <family val="2"/>
    </font>
    <font>
      <b/>
      <sz val="14"/>
      <name val="Times New Roman"/>
      <family val="1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79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6" borderId="5" applyNumberFormat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3" fillId="0" borderId="0">
      <alignment/>
      <protection/>
    </xf>
    <xf numFmtId="0" fontId="34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37" fillId="27" borderId="7" applyNumberFormat="0" applyFont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47" fillId="34" borderId="0" applyNumberFormat="0" applyBorder="0" applyAlignment="0" applyProtection="0"/>
    <xf numFmtId="0" fontId="48" fillId="35" borderId="8" applyNumberFormat="0" applyAlignment="0" applyProtection="0"/>
    <xf numFmtId="0" fontId="49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50" fillId="0" borderId="9" applyNumberFormat="0" applyFill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51" fillId="36" borderId="0" applyNumberFormat="0" applyBorder="0" applyAlignment="0" applyProtection="0"/>
    <xf numFmtId="0" fontId="52" fillId="37" borderId="0" applyNumberFormat="0" applyBorder="0" applyAlignment="0" applyProtection="0"/>
    <xf numFmtId="0" fontId="53" fillId="35" borderId="1" applyNumberFormat="0" applyAlignment="0" applyProtection="0"/>
    <xf numFmtId="9" fontId="37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9" fillId="0" borderId="0" xfId="71" applyFont="1" applyAlignment="1">
      <alignment horizontal="right"/>
      <protection/>
    </xf>
    <xf numFmtId="0" fontId="18" fillId="0" borderId="0" xfId="71">
      <alignment/>
      <protection/>
    </xf>
    <xf numFmtId="0" fontId="0" fillId="0" borderId="0" xfId="71" applyFont="1">
      <alignment/>
      <protection/>
    </xf>
    <xf numFmtId="0" fontId="19" fillId="0" borderId="0" xfId="71" applyFont="1" applyAlignment="1">
      <alignment horizont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21" fillId="0" borderId="0" xfId="71" applyFont="1" applyAlignment="1">
      <alignment horizontal="centerContinuous"/>
      <protection/>
    </xf>
    <xf numFmtId="0" fontId="22" fillId="0" borderId="0" xfId="0" applyFont="1" applyFill="1" applyBorder="1" applyAlignment="1" applyProtection="1">
      <alignment horizontal="right"/>
      <protection/>
    </xf>
    <xf numFmtId="0" fontId="23" fillId="0" borderId="10" xfId="71" applyFont="1" applyBorder="1" applyAlignment="1">
      <alignment horizontal="center" vertical="center" wrapText="1"/>
      <protection/>
    </xf>
    <xf numFmtId="0" fontId="23" fillId="0" borderId="11" xfId="71" applyFont="1" applyBorder="1" applyAlignment="1">
      <alignment horizontal="center" vertical="center" wrapText="1"/>
      <protection/>
    </xf>
    <xf numFmtId="0" fontId="23" fillId="0" borderId="12" xfId="71" applyFont="1" applyBorder="1" applyAlignment="1">
      <alignment horizontal="center" vertical="center" wrapText="1"/>
      <protection/>
    </xf>
    <xf numFmtId="0" fontId="24" fillId="0" borderId="13" xfId="0" applyFont="1" applyFill="1" applyBorder="1" applyAlignment="1" applyProtection="1">
      <alignment horizontal="center" vertical="center" wrapText="1"/>
      <protection/>
    </xf>
    <xf numFmtId="0" fontId="23" fillId="0" borderId="14" xfId="71" applyFont="1" applyBorder="1" applyAlignment="1">
      <alignment horizontal="center" vertical="center" wrapText="1"/>
      <protection/>
    </xf>
    <xf numFmtId="0" fontId="23" fillId="0" borderId="15" xfId="71" applyFont="1" applyBorder="1" applyAlignment="1">
      <alignment horizontal="left" vertical="center" wrapText="1"/>
      <protection/>
    </xf>
    <xf numFmtId="3" fontId="23" fillId="0" borderId="16" xfId="71" applyNumberFormat="1" applyFont="1" applyBorder="1" applyAlignment="1">
      <alignment horizontal="center" vertical="center" wrapText="1"/>
      <protection/>
    </xf>
    <xf numFmtId="0" fontId="0" fillId="0" borderId="17" xfId="71" applyFont="1" applyBorder="1" applyAlignment="1">
      <alignment horizontal="left" vertical="center" wrapText="1"/>
      <protection/>
    </xf>
    <xf numFmtId="3" fontId="25" fillId="0" borderId="18" xfId="71" applyNumberFormat="1" applyFont="1" applyBorder="1" applyAlignment="1">
      <alignment horizontal="right" indent="2"/>
      <protection/>
    </xf>
    <xf numFmtId="0" fontId="0" fillId="0" borderId="17" xfId="71" applyFont="1" applyBorder="1" applyAlignment="1">
      <alignment wrapText="1"/>
      <protection/>
    </xf>
    <xf numFmtId="3" fontId="25" fillId="0" borderId="18" xfId="51" applyNumberFormat="1" applyFont="1" applyBorder="1" applyAlignment="1">
      <alignment horizontal="right" indent="2"/>
    </xf>
    <xf numFmtId="0" fontId="26" fillId="0" borderId="17" xfId="71" applyFont="1" applyBorder="1" applyAlignment="1">
      <alignment wrapText="1"/>
      <protection/>
    </xf>
    <xf numFmtId="3" fontId="27" fillId="0" borderId="18" xfId="51" applyNumberFormat="1" applyFont="1" applyBorder="1" applyAlignment="1">
      <alignment horizontal="right" indent="2"/>
    </xf>
    <xf numFmtId="0" fontId="28" fillId="0" borderId="19" xfId="71" applyFont="1" applyBorder="1" applyAlignment="1">
      <alignment wrapText="1"/>
      <protection/>
    </xf>
    <xf numFmtId="3" fontId="29" fillId="0" borderId="18" xfId="51" applyNumberFormat="1" applyFont="1" applyBorder="1" applyAlignment="1">
      <alignment horizontal="right" indent="2"/>
    </xf>
    <xf numFmtId="0" fontId="28" fillId="0" borderId="19" xfId="71" applyFont="1" applyBorder="1">
      <alignment/>
      <protection/>
    </xf>
    <xf numFmtId="0" fontId="26" fillId="0" borderId="19" xfId="71" applyFont="1" applyBorder="1" applyAlignment="1">
      <alignment wrapText="1"/>
      <protection/>
    </xf>
    <xf numFmtId="0" fontId="30" fillId="0" borderId="19" xfId="71" applyFont="1" applyBorder="1" applyAlignment="1">
      <alignment wrapText="1"/>
      <protection/>
    </xf>
    <xf numFmtId="0" fontId="0" fillId="0" borderId="19" xfId="71" applyFont="1" applyBorder="1">
      <alignment/>
      <protection/>
    </xf>
    <xf numFmtId="0" fontId="28" fillId="0" borderId="19" xfId="71" applyFont="1" applyBorder="1" applyAlignment="1">
      <alignment horizontal="left" wrapText="1"/>
      <protection/>
    </xf>
    <xf numFmtId="0" fontId="18" fillId="0" borderId="0" xfId="71" applyFont="1">
      <alignment/>
      <protection/>
    </xf>
    <xf numFmtId="0" fontId="0" fillId="0" borderId="19" xfId="71" applyFont="1" applyBorder="1">
      <alignment/>
      <protection/>
    </xf>
    <xf numFmtId="0" fontId="0" fillId="0" borderId="19" xfId="71" applyFont="1" applyBorder="1" applyAlignment="1">
      <alignment wrapText="1"/>
      <protection/>
    </xf>
    <xf numFmtId="164" fontId="18" fillId="0" borderId="0" xfId="71" applyNumberFormat="1" applyFont="1">
      <alignment/>
      <protection/>
    </xf>
    <xf numFmtId="0" fontId="0" fillId="0" borderId="11" xfId="71" applyFont="1" applyBorder="1">
      <alignment/>
      <protection/>
    </xf>
    <xf numFmtId="3" fontId="27" fillId="0" borderId="20" xfId="51" applyNumberFormat="1" applyFont="1" applyBorder="1" applyAlignment="1">
      <alignment horizontal="right" indent="2"/>
    </xf>
    <xf numFmtId="3" fontId="25" fillId="0" borderId="21" xfId="51" applyNumberFormat="1" applyFont="1" applyBorder="1" applyAlignment="1">
      <alignment horizontal="right" indent="2"/>
    </xf>
    <xf numFmtId="0" fontId="0" fillId="0" borderId="17" xfId="71" applyFont="1" applyBorder="1" applyAlignment="1">
      <alignment wrapText="1"/>
      <protection/>
    </xf>
    <xf numFmtId="0" fontId="18" fillId="0" borderId="22" xfId="71" applyFont="1" applyBorder="1">
      <alignment/>
      <protection/>
    </xf>
    <xf numFmtId="3" fontId="18" fillId="0" borderId="20" xfId="71" applyNumberFormat="1" applyBorder="1" applyAlignment="1">
      <alignment horizontal="right" indent="2"/>
      <protection/>
    </xf>
    <xf numFmtId="0" fontId="18" fillId="0" borderId="19" xfId="71" applyFont="1" applyBorder="1">
      <alignment/>
      <protection/>
    </xf>
    <xf numFmtId="3" fontId="18" fillId="0" borderId="21" xfId="71" applyNumberFormat="1" applyFont="1" applyBorder="1" applyAlignment="1">
      <alignment horizontal="right" indent="2"/>
      <protection/>
    </xf>
    <xf numFmtId="0" fontId="18" fillId="0" borderId="11" xfId="71" applyFont="1" applyBorder="1">
      <alignment/>
      <protection/>
    </xf>
    <xf numFmtId="3" fontId="18" fillId="0" borderId="14" xfId="71" applyNumberFormat="1" applyFont="1" applyBorder="1" applyAlignment="1">
      <alignment horizontal="right" indent="2"/>
      <protection/>
    </xf>
    <xf numFmtId="3" fontId="18" fillId="0" borderId="19" xfId="71" applyNumberFormat="1" applyFont="1" applyBorder="1" applyAlignment="1">
      <alignment horizontal="right" indent="2"/>
      <protection/>
    </xf>
    <xf numFmtId="0" fontId="31" fillId="0" borderId="12" xfId="71" applyFont="1" applyBorder="1">
      <alignment/>
      <protection/>
    </xf>
    <xf numFmtId="3" fontId="31" fillId="0" borderId="23" xfId="71" applyNumberFormat="1" applyFont="1" applyBorder="1" applyAlignment="1">
      <alignment horizontal="right" indent="2"/>
      <protection/>
    </xf>
    <xf numFmtId="0" fontId="20" fillId="0" borderId="12" xfId="71" applyFont="1" applyBorder="1" applyAlignment="1">
      <alignment horizontal="left"/>
      <protection/>
    </xf>
    <xf numFmtId="164" fontId="32" fillId="0" borderId="23" xfId="71" applyNumberFormat="1" applyFont="1" applyBorder="1" applyAlignment="1">
      <alignment horizontal="center"/>
      <protection/>
    </xf>
    <xf numFmtId="164" fontId="18" fillId="0" borderId="0" xfId="71" applyNumberFormat="1">
      <alignment/>
      <protection/>
    </xf>
  </cellXfs>
  <cellStyles count="65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Ezres 3" xfId="49"/>
    <cellStyle name="Ezres 4" xfId="50"/>
    <cellStyle name="Ezres 4 2" xfId="51"/>
    <cellStyle name="Figyelmeztetés" xfId="52"/>
    <cellStyle name="hetmál kút" xfId="53"/>
    <cellStyle name="Hiperhivatkozás" xfId="54"/>
    <cellStyle name="Hivatkozott cella" xfId="55"/>
    <cellStyle name="Jegyzet" xfId="56"/>
    <cellStyle name="Jelölőszín (1)" xfId="57"/>
    <cellStyle name="Jelölőszín (2)" xfId="58"/>
    <cellStyle name="Jelölőszín (3)" xfId="59"/>
    <cellStyle name="Jelölőszín (4)" xfId="60"/>
    <cellStyle name="Jelölőszín (5)" xfId="61"/>
    <cellStyle name="Jelölőszín (6)" xfId="62"/>
    <cellStyle name="Jó" xfId="63"/>
    <cellStyle name="Kimenet" xfId="64"/>
    <cellStyle name="Magyarázó szöveg" xfId="65"/>
    <cellStyle name="Már látott hiperhivatkozás" xfId="66"/>
    <cellStyle name="Normál 2" xfId="67"/>
    <cellStyle name="Normál 3" xfId="68"/>
    <cellStyle name="Normál 3 2" xfId="69"/>
    <cellStyle name="Normál 3 2 2" xfId="70"/>
    <cellStyle name="Normál_2013.évi normatíva költségvetéshez" xfId="71"/>
    <cellStyle name="Összesen" xfId="72"/>
    <cellStyle name="Currency" xfId="73"/>
    <cellStyle name="Currency [0]" xfId="74"/>
    <cellStyle name="Rossz" xfId="75"/>
    <cellStyle name="Semleges" xfId="76"/>
    <cellStyle name="Számítás" xfId="77"/>
    <cellStyle name="Percent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34">
    <pageSetUpPr fitToPage="1"/>
  </sheetPr>
  <dimension ref="A1:E45"/>
  <sheetViews>
    <sheetView tabSelected="1" view="pageLayout" zoomScale="85" zoomScaleNormal="85" zoomScalePageLayoutView="85" workbookViewId="0" topLeftCell="A1">
      <selection activeCell="D37" sqref="D37"/>
    </sheetView>
  </sheetViews>
  <sheetFormatPr defaultColWidth="10.625" defaultRowHeight="12.75"/>
  <cols>
    <col min="1" max="1" width="60.125" style="2" customWidth="1"/>
    <col min="2" max="2" width="48.875" style="28" customWidth="1"/>
    <col min="3" max="3" width="16.50390625" style="2" bestFit="1" customWidth="1"/>
    <col min="4" max="4" width="13.125" style="2" bestFit="1" customWidth="1"/>
    <col min="5" max="5" width="14.375" style="2" bestFit="1" customWidth="1"/>
    <col min="6" max="16384" width="10.625" style="2" customWidth="1"/>
  </cols>
  <sheetData>
    <row r="1" spans="1:2" ht="12.75">
      <c r="A1" s="1"/>
      <c r="B1" s="1"/>
    </row>
    <row r="2" spans="1:2" ht="17.25" customHeight="1">
      <c r="A2" s="3"/>
      <c r="B2" s="4"/>
    </row>
    <row r="3" spans="1:2" ht="42" customHeight="1">
      <c r="A3" s="5" t="s">
        <v>0</v>
      </c>
      <c r="B3" s="5"/>
    </row>
    <row r="4" spans="1:2" ht="33" customHeight="1" thickBot="1">
      <c r="A4" s="6"/>
      <c r="B4" s="7" t="s">
        <v>1</v>
      </c>
    </row>
    <row r="5" spans="1:2" ht="12.75">
      <c r="A5" s="8" t="s">
        <v>2</v>
      </c>
      <c r="B5" s="8" t="s">
        <v>3</v>
      </c>
    </row>
    <row r="6" spans="1:2" ht="12.75">
      <c r="A6" s="9"/>
      <c r="B6" s="9"/>
    </row>
    <row r="7" spans="1:2" ht="13.5" thickBot="1">
      <c r="A7" s="9"/>
      <c r="B7" s="10"/>
    </row>
    <row r="8" spans="1:2" ht="23.25" customHeight="1" thickBot="1">
      <c r="A8" s="11" t="s">
        <v>4</v>
      </c>
      <c r="B8" s="12"/>
    </row>
    <row r="9" spans="1:2" ht="24" customHeight="1">
      <c r="A9" s="13"/>
      <c r="B9" s="14"/>
    </row>
    <row r="10" spans="1:2" ht="18" customHeight="1">
      <c r="A10" s="15" t="s">
        <v>5</v>
      </c>
      <c r="B10" s="16">
        <v>149949200</v>
      </c>
    </row>
    <row r="11" spans="1:2" ht="39" customHeight="1">
      <c r="A11" s="17" t="s">
        <v>6</v>
      </c>
      <c r="B11" s="18">
        <v>73296490</v>
      </c>
    </row>
    <row r="12" spans="1:2" ht="39" customHeight="1">
      <c r="A12" s="17" t="s">
        <v>7</v>
      </c>
      <c r="B12" s="18">
        <v>17077340</v>
      </c>
    </row>
    <row r="13" spans="1:2" ht="39" customHeight="1">
      <c r="A13" s="17" t="s">
        <v>8</v>
      </c>
      <c r="B13" s="18">
        <v>35360000</v>
      </c>
    </row>
    <row r="14" spans="1:2" ht="39" customHeight="1">
      <c r="A14" s="17" t="s">
        <v>9</v>
      </c>
      <c r="B14" s="18">
        <v>100000</v>
      </c>
    </row>
    <row r="15" spans="1:2" ht="39" customHeight="1">
      <c r="A15" s="17" t="s">
        <v>10</v>
      </c>
      <c r="B15" s="18">
        <v>20759150</v>
      </c>
    </row>
    <row r="16" spans="1:2" ht="39" customHeight="1">
      <c r="A16" s="17" t="s">
        <v>11</v>
      </c>
      <c r="B16" s="18">
        <v>4116399</v>
      </c>
    </row>
    <row r="17" spans="1:2" ht="39" customHeight="1">
      <c r="A17" s="17" t="s">
        <v>12</v>
      </c>
      <c r="B17" s="18">
        <v>150450</v>
      </c>
    </row>
    <row r="18" spans="1:2" ht="39" customHeight="1">
      <c r="A18" s="19" t="s">
        <v>13</v>
      </c>
      <c r="B18" s="20">
        <f>SUM(B10+B11+B16+B17)</f>
        <v>227512539</v>
      </c>
    </row>
    <row r="19" spans="1:2" ht="39" customHeight="1">
      <c r="A19" s="17" t="s">
        <v>14</v>
      </c>
      <c r="B19" s="18">
        <v>905743</v>
      </c>
    </row>
    <row r="20" spans="1:2" ht="39" customHeight="1">
      <c r="A20" s="19" t="s">
        <v>15</v>
      </c>
      <c r="B20" s="20">
        <f>SUM(B18:B19)</f>
        <v>228418282</v>
      </c>
    </row>
    <row r="21" spans="1:2" ht="36" customHeight="1">
      <c r="A21" s="21" t="s">
        <v>16</v>
      </c>
      <c r="B21" s="22">
        <f>91185960+25200000+49168900+12600000+1260600-2085953-53480</f>
        <v>177276027</v>
      </c>
    </row>
    <row r="22" spans="1:2" ht="30.75" customHeight="1">
      <c r="A22" s="23" t="s">
        <v>17</v>
      </c>
      <c r="B22" s="22">
        <f>29766034-462967</f>
        <v>29303067</v>
      </c>
    </row>
    <row r="23" spans="1:2" ht="42" customHeight="1">
      <c r="A23" s="21" t="s">
        <v>18</v>
      </c>
      <c r="B23" s="22">
        <f>10461768+4203818-1675600</f>
        <v>12989986</v>
      </c>
    </row>
    <row r="24" spans="1:2" ht="31.5" customHeight="1">
      <c r="A24" s="24" t="s">
        <v>19</v>
      </c>
      <c r="B24" s="20">
        <f>SUM(B21:B23)</f>
        <v>219569080</v>
      </c>
    </row>
    <row r="25" spans="1:2" ht="31.5" customHeight="1">
      <c r="A25" s="25" t="s">
        <v>20</v>
      </c>
      <c r="B25" s="18">
        <f>5100000+15900000+775040+25000+11130000+2180000+30634200+1556415+543510+3000000+12562200</f>
        <v>83406365</v>
      </c>
    </row>
    <row r="26" spans="1:2" ht="28.5" customHeight="1">
      <c r="A26" s="26" t="s">
        <v>21</v>
      </c>
      <c r="B26" s="18">
        <v>121200000</v>
      </c>
    </row>
    <row r="27" spans="1:3" ht="60" customHeight="1">
      <c r="A27" s="27" t="s">
        <v>22</v>
      </c>
      <c r="B27" s="22">
        <f>75575160+42848000+166080+25000-1050000-327000+2606040-2854000</f>
        <v>116989280</v>
      </c>
      <c r="C27" s="28"/>
    </row>
    <row r="28" spans="1:2" ht="23.25" customHeight="1">
      <c r="A28" s="29" t="s">
        <v>23</v>
      </c>
      <c r="B28" s="18">
        <f>49971840</f>
        <v>49971840</v>
      </c>
    </row>
    <row r="29" spans="1:2" ht="20.25" customHeight="1">
      <c r="A29" s="26" t="s">
        <v>24</v>
      </c>
      <c r="B29" s="18">
        <v>79425650</v>
      </c>
    </row>
    <row r="30" spans="1:2" ht="26.25" customHeight="1">
      <c r="A30" s="21" t="s">
        <v>25</v>
      </c>
      <c r="B30" s="22">
        <f>48199770-487350</f>
        <v>47712420</v>
      </c>
    </row>
    <row r="31" spans="1:2" ht="26.25" customHeight="1">
      <c r="A31" s="30" t="s">
        <v>26</v>
      </c>
      <c r="B31" s="18">
        <v>4526280</v>
      </c>
    </row>
    <row r="32" spans="1:3" ht="34.5" customHeight="1">
      <c r="A32" s="24" t="s">
        <v>27</v>
      </c>
      <c r="B32" s="20">
        <f>SUM(B25+B26+B27+B28+B29+B30+B31)</f>
        <v>503231835</v>
      </c>
      <c r="C32" s="31"/>
    </row>
    <row r="33" spans="1:2" ht="27.75" customHeight="1">
      <c r="A33" s="32" t="s">
        <v>28</v>
      </c>
      <c r="B33" s="33">
        <f>B34+B35</f>
        <v>25891320</v>
      </c>
    </row>
    <row r="34" spans="1:2" ht="30" customHeight="1">
      <c r="A34" s="30" t="s">
        <v>29</v>
      </c>
      <c r="B34" s="34">
        <v>10629000</v>
      </c>
    </row>
    <row r="35" spans="1:2" ht="30" customHeight="1">
      <c r="A35" s="30" t="s">
        <v>30</v>
      </c>
      <c r="B35" s="34">
        <v>15262320</v>
      </c>
    </row>
    <row r="36" spans="1:2" ht="17.25" customHeight="1">
      <c r="A36" s="35" t="s">
        <v>31</v>
      </c>
      <c r="B36" s="18">
        <v>4412740</v>
      </c>
    </row>
    <row r="37" spans="1:2" ht="17.25" customHeight="1">
      <c r="A37" s="35" t="s">
        <v>32</v>
      </c>
      <c r="B37" s="18">
        <f>2645257+413944+4501192</f>
        <v>7560393</v>
      </c>
    </row>
    <row r="38" spans="1:2" ht="17.25" customHeight="1">
      <c r="A38" s="30" t="s">
        <v>33</v>
      </c>
      <c r="B38" s="34">
        <f>4017231+9514709+49094027</f>
        <v>62625967</v>
      </c>
    </row>
    <row r="39" spans="1:2" ht="17.25" customHeight="1">
      <c r="A39" s="36" t="s">
        <v>34</v>
      </c>
      <c r="B39" s="37">
        <v>7493769</v>
      </c>
    </row>
    <row r="40" spans="1:2" ht="17.25" customHeight="1">
      <c r="A40" s="38" t="s">
        <v>35</v>
      </c>
      <c r="B40" s="39">
        <v>3969000</v>
      </c>
    </row>
    <row r="41" spans="1:2" ht="17.25" customHeight="1">
      <c r="A41" s="40" t="s">
        <v>36</v>
      </c>
      <c r="B41" s="41">
        <v>22113080</v>
      </c>
    </row>
    <row r="42" spans="1:2" ht="17.25" customHeight="1">
      <c r="A42" s="38" t="s">
        <v>37</v>
      </c>
      <c r="B42" s="39">
        <v>1882700</v>
      </c>
    </row>
    <row r="43" spans="1:2" ht="17.25" customHeight="1">
      <c r="A43" s="38" t="s">
        <v>38</v>
      </c>
      <c r="B43" s="42">
        <v>1038248</v>
      </c>
    </row>
    <row r="44" spans="1:2" ht="17.25" customHeight="1" thickBot="1">
      <c r="A44" s="43" t="s">
        <v>39</v>
      </c>
      <c r="B44" s="44">
        <v>306000</v>
      </c>
    </row>
    <row r="45" spans="1:5" ht="19.5" thickBot="1">
      <c r="A45" s="45" t="s">
        <v>40</v>
      </c>
      <c r="B45" s="46">
        <f>SUM(B20+B24+B32+B33+B37+B38+B39+B36+B42+B41+B40+B43+B44)</f>
        <v>1088512414</v>
      </c>
      <c r="E45" s="47"/>
    </row>
  </sheetData>
  <sheetProtection/>
  <mergeCells count="4">
    <mergeCell ref="A1:B1"/>
    <mergeCell ref="A3:B3"/>
    <mergeCell ref="A5:A7"/>
    <mergeCell ref="B5:B7"/>
  </mergeCells>
  <printOptions horizontalCentered="1"/>
  <pageMargins left="0.39" right="0.3937007874015748" top="0.4724409448818898" bottom="0.64" header="0.31496062992125984" footer="0.35433070866141736"/>
  <pageSetup fitToHeight="1" fitToWidth="1" horizontalDpi="600" verticalDpi="600" orientation="portrait" paperSize="9" scale="60" r:id="rId1"/>
  <headerFooter alignWithMargins="0">
    <oddHeader>&amp;R34. melléklet a 25/2017.(IX.29.) önkormányzati rendelethez
TÁJÉKOZTATÓ TÁBLA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101</dc:creator>
  <cp:keywords/>
  <dc:description/>
  <cp:lastModifiedBy>101</cp:lastModifiedBy>
  <dcterms:created xsi:type="dcterms:W3CDTF">2017-09-28T09:13:18Z</dcterms:created>
  <dcterms:modified xsi:type="dcterms:W3CDTF">2017-09-28T09:13:19Z</dcterms:modified>
  <cp:category/>
  <cp:version/>
  <cp:contentType/>
  <cp:contentStatus/>
</cp:coreProperties>
</file>